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kbcontrollerbv.sharepoint.com/sites/GreytWork/Gedeelde documenten/Corona Crisis Maatregelen/Templates en voorbeelden/"/>
    </mc:Choice>
  </mc:AlternateContent>
  <xr:revisionPtr revIDLastSave="0" documentId="13_ncr:1_{B8180556-BB7C-42AE-AD3A-6A450E443CD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ashflow" sheetId="1" r:id="rId1"/>
    <sheet name="Dashboard" sheetId="13" r:id="rId2"/>
    <sheet name="debiteuren" sheetId="11" r:id="rId3"/>
    <sheet name="crediteuren" sheetId="12" r:id="rId4"/>
  </sheets>
  <definedNames>
    <definedName name="_xlnm._FilterDatabase" localSheetId="3" hidden="1">crediteuren!$B$3:$AR$39</definedName>
    <definedName name="_xlnm._FilterDatabase" localSheetId="2" hidden="1">debiteuren!$A$3:$I$173</definedName>
    <definedName name="_xlnm.Print_Titles" localSheetId="0">Cashflow!$A:$D,Cashflow!$1:$3</definedName>
    <definedName name="Bankstand">Cashflow!$D$27</definedName>
    <definedName name="BankstandSerie">OFFSET(Cashflow!$E$27,0,KolOverslaan,1,53-13-KolOverslaan+1)</definedName>
    <definedName name="BestrNaMaatrSerie">OFFSET(Cashflow!$E$40,0,KolOverslaan,1,53-13-KolOverslaan+1)</definedName>
    <definedName name="BestruimteSerie">OFFSET(Cashflow!$E$30,0,KolOverslaan,1,53-13-KolOverslaan+1)</definedName>
    <definedName name="DatumBankstand">Cashflow!$D$28</definedName>
    <definedName name="KolOverslaan">WEEKNUM(DatumBankstand)-Cashflow!$E$3</definedName>
    <definedName name="KredietruimteSerie">OFFSET(Cashflow!$E$29,0,KolOverslaan,1,53-13-KolOverslaan+1)</definedName>
    <definedName name="WekenSerie">OFFSET(Cashflow!$E$3,0,KolOverslaan,1,53-13-KolOverslaan+1)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12" l="1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" i="12"/>
  <c r="H115" i="11"/>
  <c r="H114" i="11"/>
  <c r="H113" i="11"/>
  <c r="H112" i="11"/>
  <c r="H111" i="11"/>
  <c r="H110" i="11"/>
  <c r="H109" i="11"/>
  <c r="H108" i="11"/>
  <c r="H107" i="11"/>
  <c r="H106" i="11"/>
  <c r="H105" i="11"/>
  <c r="H104" i="11"/>
  <c r="H103" i="11"/>
  <c r="H102" i="11"/>
  <c r="H101" i="11"/>
  <c r="H100" i="11"/>
  <c r="H99" i="11"/>
  <c r="H98" i="11"/>
  <c r="H97" i="11"/>
  <c r="H96" i="11"/>
  <c r="H95" i="11"/>
  <c r="H94" i="11"/>
  <c r="H93" i="11"/>
  <c r="H92" i="11"/>
  <c r="H91" i="11"/>
  <c r="H90" i="11"/>
  <c r="H89" i="11"/>
  <c r="H88" i="11"/>
  <c r="H87" i="1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1" i="11"/>
  <c r="H70" i="11"/>
  <c r="H69" i="11"/>
  <c r="H68" i="11"/>
  <c r="H67" i="11"/>
  <c r="H66" i="11"/>
  <c r="H65" i="11"/>
  <c r="H64" i="11"/>
  <c r="H63" i="11"/>
  <c r="H62" i="11"/>
  <c r="H61" i="11"/>
  <c r="H60" i="11"/>
  <c r="H59" i="11"/>
  <c r="H58" i="11"/>
  <c r="H57" i="11"/>
  <c r="H56" i="11"/>
  <c r="H55" i="11"/>
  <c r="H54" i="11"/>
  <c r="H53" i="11"/>
  <c r="H52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16" i="11"/>
  <c r="AS33" i="1" l="1"/>
  <c r="AR33" i="1"/>
  <c r="AQ33" i="1"/>
  <c r="AP33" i="1"/>
  <c r="AO33" i="1"/>
  <c r="AN33" i="1"/>
  <c r="AM33" i="1"/>
  <c r="AL33" i="1"/>
  <c r="AK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V33" i="1"/>
  <c r="U33" i="1"/>
  <c r="T33" i="1"/>
  <c r="S33" i="1"/>
  <c r="R33" i="1"/>
  <c r="Q33" i="1"/>
  <c r="P33" i="1"/>
  <c r="O33" i="1"/>
  <c r="N33" i="1"/>
  <c r="M33" i="1"/>
  <c r="L33" i="1"/>
  <c r="K33" i="1"/>
  <c r="I33" i="1"/>
  <c r="H33" i="1"/>
  <c r="G33" i="1"/>
  <c r="F33" i="1"/>
  <c r="E33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E2" i="12"/>
  <c r="J18" i="1" l="1"/>
  <c r="J33" i="1" s="1"/>
  <c r="W18" i="1"/>
  <c r="W33" i="1" s="1"/>
  <c r="AJ18" i="1"/>
  <c r="AJ33" i="1" s="1"/>
  <c r="F2" i="1" l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S3" i="1" s="1"/>
  <c r="AS37" i="1" l="1"/>
  <c r="AW3" i="12"/>
  <c r="AW1" i="12" s="1"/>
  <c r="AS1" i="1"/>
  <c r="AW3" i="11"/>
  <c r="AW1" i="11" s="1"/>
  <c r="D2" i="1"/>
  <c r="C2" i="12"/>
  <c r="E2" i="11"/>
  <c r="C2" i="11"/>
  <c r="AQ111" i="11" l="1"/>
  <c r="AC55" i="11"/>
  <c r="L21" i="11"/>
  <c r="W132" i="11"/>
  <c r="AW116" i="11"/>
  <c r="J20" i="11"/>
  <c r="AA24" i="11"/>
  <c r="AW62" i="11"/>
  <c r="J111" i="11"/>
  <c r="Y111" i="11"/>
  <c r="R111" i="11"/>
  <c r="AB111" i="11"/>
  <c r="W111" i="11"/>
  <c r="T55" i="11"/>
  <c r="AQ55" i="11"/>
  <c r="I55" i="11"/>
  <c r="AK55" i="11"/>
  <c r="AW47" i="11"/>
  <c r="AC109" i="11"/>
  <c r="N109" i="11"/>
  <c r="W21" i="11"/>
  <c r="AU21" i="11"/>
  <c r="M132" i="11"/>
  <c r="I132" i="11"/>
  <c r="AW108" i="11"/>
  <c r="AW84" i="11"/>
  <c r="W28" i="11"/>
  <c r="Q20" i="11"/>
  <c r="K24" i="11"/>
  <c r="AW59" i="11"/>
  <c r="AV19" i="11"/>
  <c r="AL111" i="11"/>
  <c r="O111" i="11"/>
  <c r="AJ55" i="11"/>
  <c r="W109" i="11"/>
  <c r="T21" i="11"/>
  <c r="AK28" i="11"/>
  <c r="R27" i="11"/>
  <c r="I111" i="11"/>
  <c r="AE111" i="11"/>
  <c r="AW79" i="11"/>
  <c r="AW63" i="11"/>
  <c r="AM55" i="11"/>
  <c r="AE55" i="11"/>
  <c r="Q55" i="11"/>
  <c r="AS55" i="11"/>
  <c r="AE109" i="11"/>
  <c r="AD109" i="11"/>
  <c r="AW77" i="11"/>
  <c r="AT21" i="11"/>
  <c r="X21" i="11"/>
  <c r="AA132" i="11"/>
  <c r="Y132" i="11"/>
  <c r="AF28" i="11"/>
  <c r="AR20" i="11"/>
  <c r="AM24" i="11"/>
  <c r="K30" i="11"/>
  <c r="Y19" i="11"/>
  <c r="Q130" i="11"/>
  <c r="AR111" i="11"/>
  <c r="R55" i="11"/>
  <c r="AW135" i="11"/>
  <c r="AF111" i="11"/>
  <c r="AT111" i="11"/>
  <c r="J55" i="11"/>
  <c r="N55" i="11"/>
  <c r="AA55" i="11"/>
  <c r="AQ109" i="11"/>
  <c r="AL109" i="11"/>
  <c r="M21" i="11"/>
  <c r="AF21" i="11"/>
  <c r="R132" i="11"/>
  <c r="AG132" i="11"/>
  <c r="I28" i="11"/>
  <c r="T12" i="11"/>
  <c r="AT15" i="11"/>
  <c r="L30" i="11"/>
  <c r="AW115" i="11"/>
  <c r="AW83" i="11"/>
  <c r="T111" i="11"/>
  <c r="AB55" i="11"/>
  <c r="M109" i="11"/>
  <c r="P132" i="11"/>
  <c r="K111" i="11"/>
  <c r="AJ111" i="11"/>
  <c r="Q111" i="11"/>
  <c r="Z111" i="11"/>
  <c r="AV111" i="11"/>
  <c r="AN111" i="11"/>
  <c r="AW103" i="11"/>
  <c r="AW143" i="11"/>
  <c r="AC111" i="11"/>
  <c r="M111" i="11"/>
  <c r="S111" i="11"/>
  <c r="N111" i="11"/>
  <c r="AP111" i="11"/>
  <c r="M55" i="11"/>
  <c r="AN55" i="11"/>
  <c r="W55" i="11"/>
  <c r="AL55" i="11"/>
  <c r="AR109" i="11"/>
  <c r="AN109" i="11"/>
  <c r="R21" i="11"/>
  <c r="AA21" i="11"/>
  <c r="AQ132" i="11"/>
  <c r="AA28" i="11"/>
  <c r="I12" i="11"/>
  <c r="L15" i="11"/>
  <c r="AQ30" i="11"/>
  <c r="AW127" i="11"/>
  <c r="AW119" i="11"/>
  <c r="U111" i="11"/>
  <c r="AI111" i="11"/>
  <c r="AG111" i="11"/>
  <c r="V111" i="11"/>
  <c r="AK111" i="11"/>
  <c r="S55" i="11"/>
  <c r="X55" i="11"/>
  <c r="AG55" i="11"/>
  <c r="AV55" i="11"/>
  <c r="AB109" i="11"/>
  <c r="I109" i="11"/>
  <c r="AC21" i="11"/>
  <c r="AQ21" i="11"/>
  <c r="Z132" i="11"/>
  <c r="S132" i="11"/>
  <c r="V20" i="11"/>
  <c r="M12" i="11"/>
  <c r="AQ15" i="11"/>
  <c r="Y30" i="11"/>
  <c r="AL29" i="11"/>
  <c r="I35" i="11"/>
  <c r="X112" i="11"/>
  <c r="N14" i="12"/>
  <c r="AU22" i="11"/>
  <c r="Q22" i="11"/>
  <c r="L22" i="11"/>
  <c r="AQ22" i="11"/>
  <c r="AV22" i="11"/>
  <c r="AW86" i="11"/>
  <c r="AF110" i="11"/>
  <c r="AS110" i="11"/>
  <c r="J110" i="11"/>
  <c r="AJ110" i="11"/>
  <c r="S110" i="11"/>
  <c r="AN118" i="11"/>
  <c r="O118" i="11"/>
  <c r="AC118" i="11"/>
  <c r="AW118" i="11"/>
  <c r="AJ118" i="11"/>
  <c r="AW23" i="11"/>
  <c r="AL23" i="11"/>
  <c r="AJ23" i="11"/>
  <c r="AH23" i="11"/>
  <c r="AA23" i="11"/>
  <c r="AE23" i="11"/>
  <c r="AD16" i="11"/>
  <c r="AO16" i="11"/>
  <c r="K16" i="11"/>
  <c r="AV16" i="11"/>
  <c r="R16" i="11"/>
  <c r="AQ64" i="11"/>
  <c r="Y64" i="11"/>
  <c r="M64" i="11"/>
  <c r="AS64" i="11"/>
  <c r="AP64" i="11"/>
  <c r="AW104" i="11"/>
  <c r="AW128" i="11"/>
  <c r="AR144" i="11"/>
  <c r="S144" i="11"/>
  <c r="AU144" i="11"/>
  <c r="P144" i="11"/>
  <c r="R144" i="11"/>
  <c r="O144" i="11"/>
  <c r="AK17" i="11"/>
  <c r="K17" i="11"/>
  <c r="AV17" i="11"/>
  <c r="AN17" i="11"/>
  <c r="AB17" i="11"/>
  <c r="AT25" i="11"/>
  <c r="T25" i="11"/>
  <c r="Q25" i="11"/>
  <c r="Y25" i="11"/>
  <c r="AS25" i="11"/>
  <c r="O33" i="11"/>
  <c r="AB33" i="11"/>
  <c r="AH33" i="11"/>
  <c r="R33" i="11"/>
  <c r="J33" i="11"/>
  <c r="AQ65" i="11"/>
  <c r="AW85" i="11"/>
  <c r="AM22" i="11"/>
  <c r="AS22" i="11"/>
  <c r="AF22" i="11"/>
  <c r="P22" i="11"/>
  <c r="Y22" i="11"/>
  <c r="AW46" i="11"/>
  <c r="X110" i="11"/>
  <c r="AK110" i="11"/>
  <c r="AT110" i="11"/>
  <c r="N110" i="11"/>
  <c r="L110" i="11"/>
  <c r="AF118" i="11"/>
  <c r="AT118" i="11"/>
  <c r="U118" i="11"/>
  <c r="Z118" i="11"/>
  <c r="I118" i="11"/>
  <c r="AO23" i="11"/>
  <c r="AD23" i="11"/>
  <c r="Z23" i="11"/>
  <c r="W23" i="11"/>
  <c r="T23" i="11"/>
  <c r="AU16" i="11"/>
  <c r="V16" i="11"/>
  <c r="AA16" i="11"/>
  <c r="AW16" i="11"/>
  <c r="AH16" i="11"/>
  <c r="AC16" i="11"/>
  <c r="AI64" i="11"/>
  <c r="Q64" i="11"/>
  <c r="AV64" i="11"/>
  <c r="AE64" i="11"/>
  <c r="AN64" i="11"/>
  <c r="AJ144" i="11"/>
  <c r="K144" i="11"/>
  <c r="AH144" i="11"/>
  <c r="AV144" i="11"/>
  <c r="AK144" i="11"/>
  <c r="AC17" i="11"/>
  <c r="AM17" i="11"/>
  <c r="AH17" i="11"/>
  <c r="AR17" i="11"/>
  <c r="P17" i="11"/>
  <c r="AL25" i="11"/>
  <c r="L25" i="11"/>
  <c r="AO25" i="11"/>
  <c r="K25" i="11"/>
  <c r="AW25" i="11"/>
  <c r="AT33" i="11"/>
  <c r="T33" i="11"/>
  <c r="U33" i="11"/>
  <c r="AP33" i="11"/>
  <c r="AK33" i="11"/>
  <c r="AW49" i="11"/>
  <c r="AI65" i="11"/>
  <c r="J65" i="11"/>
  <c r="W65" i="11"/>
  <c r="U65" i="11"/>
  <c r="N65" i="11"/>
  <c r="AE22" i="11"/>
  <c r="AI22" i="11"/>
  <c r="U22" i="11"/>
  <c r="AN22" i="11"/>
  <c r="AT22" i="11"/>
  <c r="P110" i="11"/>
  <c r="AC110" i="11"/>
  <c r="AH110" i="11"/>
  <c r="AA110" i="11"/>
  <c r="K110" i="11"/>
  <c r="X118" i="11"/>
  <c r="AL118" i="11"/>
  <c r="M118" i="11"/>
  <c r="AR118" i="11"/>
  <c r="AP118" i="11"/>
  <c r="AG23" i="11"/>
  <c r="V23" i="11"/>
  <c r="O23" i="11"/>
  <c r="L23" i="11"/>
  <c r="R23" i="11"/>
  <c r="AM16" i="11"/>
  <c r="N16" i="11"/>
  <c r="P16" i="11"/>
  <c r="AI16" i="11"/>
  <c r="U16" i="11"/>
  <c r="AW40" i="11"/>
  <c r="AA64" i="11"/>
  <c r="I64" i="11"/>
  <c r="AK64" i="11"/>
  <c r="R64" i="11"/>
  <c r="AF64" i="11"/>
  <c r="AW88" i="11"/>
  <c r="AB144" i="11"/>
  <c r="AW144" i="11"/>
  <c r="V144" i="11"/>
  <c r="Z144" i="11"/>
  <c r="N144" i="11"/>
  <c r="AT17" i="11"/>
  <c r="U17" i="11"/>
  <c r="Y17" i="11"/>
  <c r="W17" i="11"/>
  <c r="AF17" i="11"/>
  <c r="Z17" i="11"/>
  <c r="AD25" i="11"/>
  <c r="AV25" i="11"/>
  <c r="AA25" i="11"/>
  <c r="AQ25" i="11"/>
  <c r="R25" i="11"/>
  <c r="AL33" i="11"/>
  <c r="L33" i="11"/>
  <c r="I33" i="11"/>
  <c r="AC33" i="11"/>
  <c r="AI33" i="11"/>
  <c r="AW57" i="11"/>
  <c r="AA65" i="11"/>
  <c r="AV65" i="11"/>
  <c r="L65" i="11"/>
  <c r="AS65" i="11"/>
  <c r="AR65" i="11"/>
  <c r="AW121" i="11"/>
  <c r="AW149" i="11"/>
  <c r="AP22" i="11"/>
  <c r="W22" i="11"/>
  <c r="X22" i="11"/>
  <c r="K22" i="11"/>
  <c r="N22" i="11"/>
  <c r="S22" i="11"/>
  <c r="AU110" i="11"/>
  <c r="U110" i="11"/>
  <c r="T110" i="11"/>
  <c r="AR110" i="11"/>
  <c r="AL110" i="11"/>
  <c r="P118" i="11"/>
  <c r="AD118" i="11"/>
  <c r="AQ118" i="11"/>
  <c r="Y118" i="11"/>
  <c r="AB118" i="11"/>
  <c r="Y23" i="11"/>
  <c r="N23" i="11"/>
  <c r="AS23" i="11"/>
  <c r="AQ23" i="11"/>
  <c r="J23" i="11"/>
  <c r="AE16" i="11"/>
  <c r="AR16" i="11"/>
  <c r="AN16" i="11"/>
  <c r="X16" i="11"/>
  <c r="I16" i="11"/>
  <c r="AR64" i="11"/>
  <c r="S64" i="11"/>
  <c r="AM64" i="11"/>
  <c r="W64" i="11"/>
  <c r="AD64" i="11"/>
  <c r="AC64" i="11"/>
  <c r="T144" i="11"/>
  <c r="AO144" i="11"/>
  <c r="AT144" i="11"/>
  <c r="AS144" i="11"/>
  <c r="M144" i="11"/>
  <c r="AL17" i="11"/>
  <c r="M17" i="11"/>
  <c r="L17" i="11"/>
  <c r="I17" i="11"/>
  <c r="R17" i="11"/>
  <c r="AU25" i="11"/>
  <c r="V25" i="11"/>
  <c r="AH25" i="11"/>
  <c r="P25" i="11"/>
  <c r="AI25" i="11"/>
  <c r="J25" i="11"/>
  <c r="AD33" i="11"/>
  <c r="AV33" i="11"/>
  <c r="AW33" i="11"/>
  <c r="Q33" i="11"/>
  <c r="AA33" i="11"/>
  <c r="S65" i="11"/>
  <c r="AN65" i="11"/>
  <c r="AU65" i="11"/>
  <c r="AE65" i="11"/>
  <c r="M65" i="11"/>
  <c r="AW113" i="11"/>
  <c r="AH22" i="11"/>
  <c r="O22" i="11"/>
  <c r="M22" i="11"/>
  <c r="AO22" i="11"/>
  <c r="AK22" i="11"/>
  <c r="AM110" i="11"/>
  <c r="M110" i="11"/>
  <c r="I110" i="11"/>
  <c r="Z110" i="11"/>
  <c r="AG110" i="11"/>
  <c r="AU118" i="11"/>
  <c r="V118" i="11"/>
  <c r="AI118" i="11"/>
  <c r="AO118" i="11"/>
  <c r="T118" i="11"/>
  <c r="Q23" i="11"/>
  <c r="AN23" i="11"/>
  <c r="AI23" i="11"/>
  <c r="AF23" i="11"/>
  <c r="AP23" i="11"/>
  <c r="W16" i="11"/>
  <c r="AJ16" i="11"/>
  <c r="Z16" i="11"/>
  <c r="J16" i="11"/>
  <c r="AG16" i="11"/>
  <c r="AJ64" i="11"/>
  <c r="K64" i="11"/>
  <c r="Z64" i="11"/>
  <c r="J64" i="11"/>
  <c r="U64" i="11"/>
  <c r="L144" i="11"/>
  <c r="AG144" i="11"/>
  <c r="AF144" i="11"/>
  <c r="X144" i="11"/>
  <c r="J144" i="11"/>
  <c r="AW9" i="11"/>
  <c r="AD17" i="11"/>
  <c r="AQ17" i="11"/>
  <c r="AW17" i="11"/>
  <c r="AU17" i="11"/>
  <c r="AP17" i="11"/>
  <c r="AM25" i="11"/>
  <c r="N25" i="11"/>
  <c r="U25" i="11"/>
  <c r="AN25" i="11"/>
  <c r="AG25" i="11"/>
  <c r="AU33" i="11"/>
  <c r="V33" i="11"/>
  <c r="AQ33" i="11"/>
  <c r="AG33" i="11"/>
  <c r="X33" i="11"/>
  <c r="Y33" i="11"/>
  <c r="K65" i="11"/>
  <c r="AF65" i="11"/>
  <c r="AJ65" i="11"/>
  <c r="T65" i="11"/>
  <c r="AM65" i="11"/>
  <c r="AW81" i="11"/>
  <c r="Z22" i="11"/>
  <c r="AW22" i="11"/>
  <c r="AR22" i="11"/>
  <c r="AD22" i="11"/>
  <c r="AJ22" i="11"/>
  <c r="AE110" i="11"/>
  <c r="AW110" i="11"/>
  <c r="AQ110" i="11"/>
  <c r="AP110" i="11"/>
  <c r="AB110" i="11"/>
  <c r="AM118" i="11"/>
  <c r="N118" i="11"/>
  <c r="AA118" i="11"/>
  <c r="R118" i="11"/>
  <c r="J118" i="11"/>
  <c r="I23" i="11"/>
  <c r="AC23" i="11"/>
  <c r="X23" i="11"/>
  <c r="U23" i="11"/>
  <c r="P23" i="11"/>
  <c r="O16" i="11"/>
  <c r="AB16" i="11"/>
  <c r="M16" i="11"/>
  <c r="S16" i="11"/>
  <c r="AS16" i="11"/>
  <c r="AB64" i="11"/>
  <c r="AW64" i="11"/>
  <c r="N64" i="11"/>
  <c r="AU64" i="11"/>
  <c r="P64" i="11"/>
  <c r="AQ144" i="11"/>
  <c r="Y144" i="11"/>
  <c r="U144" i="11"/>
  <c r="AN144" i="11"/>
  <c r="AE144" i="11"/>
  <c r="V17" i="11"/>
  <c r="AI17" i="11"/>
  <c r="AJ17" i="11"/>
  <c r="AG17" i="11"/>
  <c r="AE17" i="11"/>
  <c r="AE25" i="11"/>
  <c r="AR25" i="11"/>
  <c r="I25" i="11"/>
  <c r="Z25" i="11"/>
  <c r="AF25" i="11"/>
  <c r="AM33" i="11"/>
  <c r="N33" i="11"/>
  <c r="AN33" i="11"/>
  <c r="S33" i="11"/>
  <c r="P33" i="11"/>
  <c r="AP65" i="11"/>
  <c r="R22" i="11"/>
  <c r="AL22" i="11"/>
  <c r="AG22" i="11"/>
  <c r="T22" i="11"/>
  <c r="AC22" i="11"/>
  <c r="AV110" i="11"/>
  <c r="W110" i="11"/>
  <c r="AI110" i="11"/>
  <c r="AD110" i="11"/>
  <c r="Y110" i="11"/>
  <c r="Q110" i="11"/>
  <c r="AE118" i="11"/>
  <c r="AS118" i="11"/>
  <c r="S118" i="11"/>
  <c r="Q118" i="11"/>
  <c r="AH118" i="11"/>
  <c r="AV23" i="11"/>
  <c r="S23" i="11"/>
  <c r="M23" i="11"/>
  <c r="K23" i="11"/>
  <c r="AM23" i="11"/>
  <c r="AT16" i="11"/>
  <c r="T16" i="11"/>
  <c r="AK16" i="11"/>
  <c r="AP16" i="11"/>
  <c r="AQ16" i="11"/>
  <c r="T64" i="11"/>
  <c r="AO64" i="11"/>
  <c r="AL64" i="11"/>
  <c r="AH64" i="11"/>
  <c r="AT64" i="11"/>
  <c r="AI144" i="11"/>
  <c r="Q144" i="11"/>
  <c r="AP144" i="11"/>
  <c r="W144" i="11"/>
  <c r="AC144" i="11"/>
  <c r="N17" i="11"/>
  <c r="AA17" i="11"/>
  <c r="X17" i="11"/>
  <c r="T17" i="11"/>
  <c r="O17" i="11"/>
  <c r="W25" i="11"/>
  <c r="AJ25" i="11"/>
  <c r="AP25" i="11"/>
  <c r="M25" i="11"/>
  <c r="X25" i="11"/>
  <c r="AE33" i="11"/>
  <c r="AR33" i="11"/>
  <c r="Z33" i="11"/>
  <c r="AS33" i="11"/>
  <c r="K33" i="11"/>
  <c r="AH65" i="11"/>
  <c r="P65" i="11"/>
  <c r="I65" i="11"/>
  <c r="AC65" i="11"/>
  <c r="AD65" i="11"/>
  <c r="AW73" i="11"/>
  <c r="AW97" i="11"/>
  <c r="AB22" i="11"/>
  <c r="V110" i="11"/>
  <c r="AG118" i="11"/>
  <c r="Y16" i="11"/>
  <c r="L64" i="11"/>
  <c r="AW80" i="11"/>
  <c r="AO17" i="11"/>
  <c r="M33" i="11"/>
  <c r="V65" i="11"/>
  <c r="Q65" i="11"/>
  <c r="AW105" i="11"/>
  <c r="AG13" i="11"/>
  <c r="O13" i="11"/>
  <c r="AS13" i="11"/>
  <c r="X13" i="11"/>
  <c r="M13" i="11"/>
  <c r="Y14" i="11"/>
  <c r="AT14" i="11"/>
  <c r="AR14" i="11"/>
  <c r="O14" i="11"/>
  <c r="AK14" i="11"/>
  <c r="AW70" i="11"/>
  <c r="AW37" i="11"/>
  <c r="V22" i="11"/>
  <c r="R110" i="11"/>
  <c r="AT23" i="11"/>
  <c r="Q16" i="11"/>
  <c r="AG64" i="11"/>
  <c r="O25" i="11"/>
  <c r="AF33" i="11"/>
  <c r="AT65" i="11"/>
  <c r="AP13" i="11"/>
  <c r="Y13" i="11"/>
  <c r="AV13" i="11"/>
  <c r="AF13" i="11"/>
  <c r="AQ13" i="11"/>
  <c r="AK13" i="11"/>
  <c r="AW53" i="11"/>
  <c r="Q14" i="11"/>
  <c r="AL14" i="11"/>
  <c r="AE14" i="11"/>
  <c r="Z14" i="11"/>
  <c r="J14" i="11"/>
  <c r="AR18" i="11"/>
  <c r="R18" i="11"/>
  <c r="V18" i="11"/>
  <c r="AL18" i="11"/>
  <c r="AM18" i="11"/>
  <c r="N26" i="11"/>
  <c r="AA26" i="11"/>
  <c r="O26" i="11"/>
  <c r="AV26" i="11"/>
  <c r="Q26" i="11"/>
  <c r="V34" i="11"/>
  <c r="AI34" i="11"/>
  <c r="AB34" i="11"/>
  <c r="AN34" i="11"/>
  <c r="J34" i="11"/>
  <c r="AG66" i="11"/>
  <c r="O66" i="11"/>
  <c r="AD66" i="11"/>
  <c r="N66" i="11"/>
  <c r="V66" i="11"/>
  <c r="AW82" i="11"/>
  <c r="AW106" i="11"/>
  <c r="Z130" i="11"/>
  <c r="AW130" i="11"/>
  <c r="AT130" i="11"/>
  <c r="O130" i="11"/>
  <c r="AR130" i="11"/>
  <c r="AW146" i="11"/>
  <c r="I22" i="11"/>
  <c r="AO110" i="11"/>
  <c r="AU23" i="11"/>
  <c r="AF16" i="11"/>
  <c r="X64" i="11"/>
  <c r="AA144" i="11"/>
  <c r="AB25" i="11"/>
  <c r="AO33" i="11"/>
  <c r="AG65" i="11"/>
  <c r="AH13" i="11"/>
  <c r="Q13" i="11"/>
  <c r="AJ13" i="11"/>
  <c r="T13" i="11"/>
  <c r="AC13" i="11"/>
  <c r="AW141" i="11"/>
  <c r="I14" i="11"/>
  <c r="AD14" i="11"/>
  <c r="S14" i="11"/>
  <c r="AU14" i="11"/>
  <c r="AJ14" i="11"/>
  <c r="AA22" i="11"/>
  <c r="AV118" i="11"/>
  <c r="AR23" i="11"/>
  <c r="V64" i="11"/>
  <c r="I144" i="11"/>
  <c r="AC25" i="11"/>
  <c r="Z65" i="11"/>
  <c r="AO65" i="11"/>
  <c r="AW129" i="11"/>
  <c r="Z13" i="11"/>
  <c r="I13" i="11"/>
  <c r="V13" i="11"/>
  <c r="AR13" i="11"/>
  <c r="P13" i="11"/>
  <c r="AW93" i="11"/>
  <c r="AV14" i="11"/>
  <c r="V14" i="11"/>
  <c r="AQ14" i="11"/>
  <c r="U14" i="11"/>
  <c r="W14" i="11"/>
  <c r="AB18" i="11"/>
  <c r="AV18" i="11"/>
  <c r="AF18" i="11"/>
  <c r="AD18" i="11"/>
  <c r="N18" i="11"/>
  <c r="AK26" i="11"/>
  <c r="K26" i="11"/>
  <c r="Y26" i="11"/>
  <c r="W26" i="11"/>
  <c r="P26" i="11"/>
  <c r="AS34" i="11"/>
  <c r="S34" i="11"/>
  <c r="AW34" i="11"/>
  <c r="AM34" i="11"/>
  <c r="AU34" i="11"/>
  <c r="AW58" i="11"/>
  <c r="AH66" i="11"/>
  <c r="Q66" i="11"/>
  <c r="AI66" i="11"/>
  <c r="AQ66" i="11"/>
  <c r="K66" i="11"/>
  <c r="AI130" i="11"/>
  <c r="J130" i="11"/>
  <c r="W130" i="11"/>
  <c r="U130" i="11"/>
  <c r="Y130" i="11"/>
  <c r="W118" i="11"/>
  <c r="AB23" i="11"/>
  <c r="O64" i="11"/>
  <c r="AD144" i="11"/>
  <c r="AS17" i="11"/>
  <c r="AK25" i="11"/>
  <c r="R65" i="11"/>
  <c r="O65" i="11"/>
  <c r="R13" i="11"/>
  <c r="AU13" i="11"/>
  <c r="K13" i="11"/>
  <c r="AD13" i="11"/>
  <c r="L13" i="11"/>
  <c r="AN14" i="11"/>
  <c r="N14" i="11"/>
  <c r="AC14" i="11"/>
  <c r="AM14" i="11"/>
  <c r="K14" i="11"/>
  <c r="AS18" i="11"/>
  <c r="T18" i="11"/>
  <c r="AI18" i="11"/>
  <c r="S18" i="11"/>
  <c r="P18" i="11"/>
  <c r="K18" i="11"/>
  <c r="AC26" i="11"/>
  <c r="AR26" i="11"/>
  <c r="L26" i="11"/>
  <c r="I26" i="11"/>
  <c r="AP26" i="11"/>
  <c r="AK34" i="11"/>
  <c r="K34" i="11"/>
  <c r="AG34" i="11"/>
  <c r="W34" i="11"/>
  <c r="AH34" i="11"/>
  <c r="Z66" i="11"/>
  <c r="I66" i="11"/>
  <c r="U66" i="11"/>
  <c r="AC66" i="11"/>
  <c r="AK66" i="11"/>
  <c r="AK118" i="11"/>
  <c r="AK23" i="11"/>
  <c r="AM144" i="11"/>
  <c r="S17" i="11"/>
  <c r="S25" i="11"/>
  <c r="AW41" i="11"/>
  <c r="X65" i="11"/>
  <c r="Y65" i="11"/>
  <c r="AW89" i="11"/>
  <c r="AW137" i="11"/>
  <c r="J13" i="11"/>
  <c r="AM13" i="11"/>
  <c r="AI13" i="11"/>
  <c r="S13" i="11"/>
  <c r="AB13" i="11"/>
  <c r="AW14" i="11"/>
  <c r="AF14" i="11"/>
  <c r="AS14" i="11"/>
  <c r="R14" i="11"/>
  <c r="AA14" i="11"/>
  <c r="AI14" i="11"/>
  <c r="AK18" i="11"/>
  <c r="L18" i="11"/>
  <c r="W18" i="11"/>
  <c r="AQ18" i="11"/>
  <c r="X18" i="11"/>
  <c r="AT26" i="11"/>
  <c r="U26" i="11"/>
  <c r="AF26" i="11"/>
  <c r="AW26" i="11"/>
  <c r="AG26" i="11"/>
  <c r="AO26" i="11"/>
  <c r="AC34" i="11"/>
  <c r="AR34" i="11"/>
  <c r="O34" i="11"/>
  <c r="AJ34" i="11"/>
  <c r="AE34" i="11"/>
  <c r="AW50" i="11"/>
  <c r="R66" i="11"/>
  <c r="AU66" i="11"/>
  <c r="AS66" i="11"/>
  <c r="P66" i="11"/>
  <c r="AJ66" i="11"/>
  <c r="AW122" i="11"/>
  <c r="AN110" i="11"/>
  <c r="K118" i="11"/>
  <c r="AL16" i="11"/>
  <c r="AL144" i="11"/>
  <c r="J17" i="11"/>
  <c r="W33" i="11"/>
  <c r="AW65" i="11"/>
  <c r="AL65" i="11"/>
  <c r="AW145" i="11"/>
  <c r="AW13" i="11"/>
  <c r="AE13" i="11"/>
  <c r="AT13" i="11"/>
  <c r="AN13" i="11"/>
  <c r="AL13" i="11"/>
  <c r="AO14" i="11"/>
  <c r="X14" i="11"/>
  <c r="AH14" i="11"/>
  <c r="AP14" i="11"/>
  <c r="M14" i="11"/>
  <c r="AW150" i="11"/>
  <c r="AW56" i="11"/>
  <c r="AW120" i="11"/>
  <c r="AW10" i="11"/>
  <c r="AC18" i="11"/>
  <c r="AP18" i="11"/>
  <c r="I18" i="11"/>
  <c r="AE18" i="11"/>
  <c r="AN18" i="11"/>
  <c r="AL26" i="11"/>
  <c r="M26" i="11"/>
  <c r="R26" i="11"/>
  <c r="AJ26" i="11"/>
  <c r="AE26" i="11"/>
  <c r="AT34" i="11"/>
  <c r="U34" i="11"/>
  <c r="AF34" i="11"/>
  <c r="AP34" i="11"/>
  <c r="T34" i="11"/>
  <c r="Z34" i="11"/>
  <c r="AW42" i="11"/>
  <c r="J66" i="11"/>
  <c r="AM66" i="11"/>
  <c r="AF66" i="11"/>
  <c r="AL66" i="11"/>
  <c r="AB66" i="11"/>
  <c r="AB65" i="11"/>
  <c r="AA13" i="11"/>
  <c r="AG14" i="11"/>
  <c r="AU18" i="11"/>
  <c r="Y18" i="11"/>
  <c r="Z26" i="11"/>
  <c r="AL34" i="11"/>
  <c r="P34" i="11"/>
  <c r="AO66" i="11"/>
  <c r="AA66" i="11"/>
  <c r="AW114" i="11"/>
  <c r="S130" i="11"/>
  <c r="X130" i="11"/>
  <c r="AG130" i="11"/>
  <c r="N130" i="11"/>
  <c r="AW117" i="11"/>
  <c r="AW142" i="11"/>
  <c r="AE32" i="11"/>
  <c r="AP32" i="11"/>
  <c r="V32" i="11"/>
  <c r="S32" i="11"/>
  <c r="AL32" i="11"/>
  <c r="AJ112" i="11"/>
  <c r="K112" i="11"/>
  <c r="AC112" i="11"/>
  <c r="AF112" i="11"/>
  <c r="AK112" i="11"/>
  <c r="L19" i="11"/>
  <c r="AG19" i="11"/>
  <c r="AE19" i="11"/>
  <c r="AH19" i="11"/>
  <c r="AK19" i="11"/>
  <c r="U27" i="11"/>
  <c r="AH27" i="11"/>
  <c r="AL27" i="11"/>
  <c r="AG27" i="11"/>
  <c r="O27" i="11"/>
  <c r="AC35" i="11"/>
  <c r="AP35" i="11"/>
  <c r="AM35" i="11"/>
  <c r="AG35" i="11"/>
  <c r="W35" i="11"/>
  <c r="AW51" i="11"/>
  <c r="AV67" i="11"/>
  <c r="V67" i="11"/>
  <c r="AQ67" i="11"/>
  <c r="M67" i="11"/>
  <c r="AI67" i="11"/>
  <c r="AW99" i="11"/>
  <c r="AO131" i="11"/>
  <c r="W131" i="11"/>
  <c r="AR131" i="11"/>
  <c r="M131" i="11"/>
  <c r="AK131" i="11"/>
  <c r="J22" i="11"/>
  <c r="P14" i="11"/>
  <c r="AW8" i="11"/>
  <c r="AG18" i="11"/>
  <c r="AD26" i="11"/>
  <c r="AM26" i="11"/>
  <c r="AD34" i="11"/>
  <c r="Y34" i="11"/>
  <c r="Y66" i="11"/>
  <c r="M66" i="11"/>
  <c r="K130" i="11"/>
  <c r="P130" i="11"/>
  <c r="AS130" i="11"/>
  <c r="AM130" i="11"/>
  <c r="AW138" i="11"/>
  <c r="AV32" i="11"/>
  <c r="W32" i="11"/>
  <c r="AB32" i="11"/>
  <c r="J32" i="11"/>
  <c r="AA32" i="11"/>
  <c r="AD32" i="11"/>
  <c r="AB112" i="11"/>
  <c r="AW112" i="11"/>
  <c r="T14" i="11"/>
  <c r="U18" i="11"/>
  <c r="AT18" i="11"/>
  <c r="V26" i="11"/>
  <c r="X26" i="11"/>
  <c r="N34" i="11"/>
  <c r="I34" i="11"/>
  <c r="AE66" i="11"/>
  <c r="AN66" i="11"/>
  <c r="AW74" i="11"/>
  <c r="AP130" i="11"/>
  <c r="AK130" i="11"/>
  <c r="AE130" i="11"/>
  <c r="AD130" i="11"/>
  <c r="AW54" i="11"/>
  <c r="AN32" i="11"/>
  <c r="O32" i="11"/>
  <c r="Q32" i="11"/>
  <c r="AT32" i="11"/>
  <c r="Z32" i="11"/>
  <c r="AT112" i="11"/>
  <c r="T112" i="11"/>
  <c r="AO112" i="11"/>
  <c r="O110" i="11"/>
  <c r="Q17" i="11"/>
  <c r="AB14" i="11"/>
  <c r="M18" i="11"/>
  <c r="Q18" i="11"/>
  <c r="AS26" i="11"/>
  <c r="J26" i="11"/>
  <c r="M34" i="11"/>
  <c r="X34" i="11"/>
  <c r="W66" i="11"/>
  <c r="AV66" i="11"/>
  <c r="AH130" i="11"/>
  <c r="L130" i="11"/>
  <c r="T130" i="11"/>
  <c r="M130" i="11"/>
  <c r="AW61" i="11"/>
  <c r="AF32" i="11"/>
  <c r="AS32" i="11"/>
  <c r="AJ32" i="11"/>
  <c r="AH32" i="11"/>
  <c r="R32" i="11"/>
  <c r="AL112" i="11"/>
  <c r="L112" i="11"/>
  <c r="AG112" i="11"/>
  <c r="Z112" i="11"/>
  <c r="P112" i="11"/>
  <c r="AA19" i="11"/>
  <c r="I19" i="11"/>
  <c r="AD19" i="11"/>
  <c r="N19" i="11"/>
  <c r="AU19" i="11"/>
  <c r="AJ27" i="11"/>
  <c r="J27" i="11"/>
  <c r="AV27" i="11"/>
  <c r="AF27" i="11"/>
  <c r="AE27" i="11"/>
  <c r="AR35" i="11"/>
  <c r="R35" i="11"/>
  <c r="AQ35" i="11"/>
  <c r="AF35" i="11"/>
  <c r="AT35" i="11"/>
  <c r="AO67" i="11"/>
  <c r="X67" i="11"/>
  <c r="AH67" i="11"/>
  <c r="AP67" i="11"/>
  <c r="AJ67" i="11"/>
  <c r="AH131" i="11"/>
  <c r="Q131" i="11"/>
  <c r="AI131" i="11"/>
  <c r="AQ131" i="11"/>
  <c r="AV131" i="11"/>
  <c r="AW139" i="11"/>
  <c r="AH29" i="11"/>
  <c r="P29" i="11"/>
  <c r="AR29" i="11"/>
  <c r="N29" i="11"/>
  <c r="Y29" i="11"/>
  <c r="AH30" i="11"/>
  <c r="Q30" i="11"/>
  <c r="AI30" i="11"/>
  <c r="AL30" i="11"/>
  <c r="AF30" i="11"/>
  <c r="AU15" i="11"/>
  <c r="U15" i="11"/>
  <c r="AO15" i="11"/>
  <c r="AJ15" i="11"/>
  <c r="AH15" i="11"/>
  <c r="P24" i="11"/>
  <c r="AC24" i="11"/>
  <c r="S24" i="11"/>
  <c r="N24" i="11"/>
  <c r="I24" i="11"/>
  <c r="AW72" i="11"/>
  <c r="L118" i="11"/>
  <c r="AJ33" i="11"/>
  <c r="AO13" i="11"/>
  <c r="L14" i="11"/>
  <c r="AJ18" i="11"/>
  <c r="O18" i="11"/>
  <c r="AQ26" i="11"/>
  <c r="AH26" i="11"/>
  <c r="AQ34" i="11"/>
  <c r="Q34" i="11"/>
  <c r="AT66" i="11"/>
  <c r="X66" i="11"/>
  <c r="R130" i="11"/>
  <c r="AU130" i="11"/>
  <c r="AO130" i="11"/>
  <c r="AL130" i="11"/>
  <c r="X32" i="11"/>
  <c r="AK32" i="11"/>
  <c r="Y32" i="11"/>
  <c r="T32" i="11"/>
  <c r="N32" i="11"/>
  <c r="AD112" i="11"/>
  <c r="AQ112" i="11"/>
  <c r="Y112" i="11"/>
  <c r="J112" i="11"/>
  <c r="AV112" i="11"/>
  <c r="AR19" i="11"/>
  <c r="S19" i="11"/>
  <c r="AT19" i="11"/>
  <c r="P19" i="11"/>
  <c r="AL19" i="11"/>
  <c r="V19" i="11"/>
  <c r="AB27" i="11"/>
  <c r="AO27" i="11"/>
  <c r="AI27" i="11"/>
  <c r="S27" i="11"/>
  <c r="AN27" i="11"/>
  <c r="AJ35" i="11"/>
  <c r="J35" i="11"/>
  <c r="X35" i="11"/>
  <c r="O35" i="11"/>
  <c r="AN35" i="11"/>
  <c r="AG67" i="11"/>
  <c r="P67" i="11"/>
  <c r="T67" i="11"/>
  <c r="AB67" i="11"/>
  <c r="W67" i="11"/>
  <c r="Z131" i="11"/>
  <c r="I131" i="11"/>
  <c r="U131" i="11"/>
  <c r="AC131" i="11"/>
  <c r="L131" i="11"/>
  <c r="AW147" i="11"/>
  <c r="Z29" i="11"/>
  <c r="AW29" i="11"/>
  <c r="AD29" i="11"/>
  <c r="AU29" i="11"/>
  <c r="V29" i="11"/>
  <c r="L16" i="11"/>
  <c r="W13" i="11"/>
  <c r="AH18" i="11"/>
  <c r="AO18" i="11"/>
  <c r="AI26" i="11"/>
  <c r="AB26" i="11"/>
  <c r="AA34" i="11"/>
  <c r="L34" i="11"/>
  <c r="T66" i="11"/>
  <c r="L66" i="11"/>
  <c r="AV130" i="11"/>
  <c r="AJ130" i="11"/>
  <c r="AC130" i="11"/>
  <c r="P32" i="11"/>
  <c r="AC32" i="11"/>
  <c r="K32" i="11"/>
  <c r="I32" i="11"/>
  <c r="AQ32" i="11"/>
  <c r="V112" i="11"/>
  <c r="AI112" i="11"/>
  <c r="Q112" i="11"/>
  <c r="AM112" i="11"/>
  <c r="O112" i="11"/>
  <c r="AW11" i="11"/>
  <c r="AJ19" i="11"/>
  <c r="K19" i="11"/>
  <c r="AF19" i="11"/>
  <c r="AN19" i="11"/>
  <c r="X19" i="11"/>
  <c r="AS27" i="11"/>
  <c r="T27" i="11"/>
  <c r="AD27" i="11"/>
  <c r="W27" i="11"/>
  <c r="AA27" i="11"/>
  <c r="AM27" i="11"/>
  <c r="AB35" i="11"/>
  <c r="AO35" i="11"/>
  <c r="AI35" i="11"/>
  <c r="AU35" i="11"/>
  <c r="AL35" i="11"/>
  <c r="Y67" i="11"/>
  <c r="AT67" i="11"/>
  <c r="AR67" i="11"/>
  <c r="O67" i="11"/>
  <c r="K67" i="11"/>
  <c r="AW107" i="11"/>
  <c r="R131" i="11"/>
  <c r="AU131" i="11"/>
  <c r="AS131" i="11"/>
  <c r="P131" i="11"/>
  <c r="AN131" i="11"/>
  <c r="U13" i="11"/>
  <c r="Z18" i="11"/>
  <c r="AA18" i="11"/>
  <c r="S26" i="11"/>
  <c r="T26" i="11"/>
  <c r="R34" i="11"/>
  <c r="AV34" i="11"/>
  <c r="AP66" i="11"/>
  <c r="AR66" i="11"/>
  <c r="AQ130" i="11"/>
  <c r="AN130" i="11"/>
  <c r="V130" i="11"/>
  <c r="AB130" i="11"/>
  <c r="AU32" i="11"/>
  <c r="U32" i="11"/>
  <c r="AW32" i="11"/>
  <c r="AR32" i="11"/>
  <c r="L32" i="11"/>
  <c r="N112" i="11"/>
  <c r="AA112" i="11"/>
  <c r="I112" i="11"/>
  <c r="W112" i="11"/>
  <c r="AU112" i="11"/>
  <c r="AB19" i="11"/>
  <c r="AW19" i="11"/>
  <c r="U19" i="11"/>
  <c r="AC19" i="11"/>
  <c r="M19" i="11"/>
  <c r="AK27" i="11"/>
  <c r="L27" i="11"/>
  <c r="P27" i="11"/>
  <c r="I27" i="11"/>
  <c r="Y27" i="11"/>
  <c r="AS35" i="11"/>
  <c r="T35" i="11"/>
  <c r="AD35" i="11"/>
  <c r="S35" i="11"/>
  <c r="AE35" i="11"/>
  <c r="AA35" i="11"/>
  <c r="AW43" i="11"/>
  <c r="Q67" i="11"/>
  <c r="AL67" i="11"/>
  <c r="AE67" i="11"/>
  <c r="AM67" i="11"/>
  <c r="J67" i="11"/>
  <c r="AW75" i="11"/>
  <c r="J131" i="11"/>
  <c r="AM131" i="11"/>
  <c r="AF131" i="11"/>
  <c r="AL131" i="11"/>
  <c r="K131" i="11"/>
  <c r="AI29" i="11"/>
  <c r="J29" i="11"/>
  <c r="W29" i="11"/>
  <c r="AO29" i="11"/>
  <c r="AT29" i="11"/>
  <c r="AW69" i="11"/>
  <c r="J30" i="11"/>
  <c r="AM30" i="11"/>
  <c r="AC30" i="11"/>
  <c r="AK30" i="11"/>
  <c r="T30" i="11"/>
  <c r="AV15" i="11"/>
  <c r="W15" i="11"/>
  <c r="AD15" i="11"/>
  <c r="AL15" i="11"/>
  <c r="J15" i="11"/>
  <c r="AG15" i="11"/>
  <c r="AE24" i="11"/>
  <c r="AJ24" i="11"/>
  <c r="R24" i="11"/>
  <c r="AT24" i="11"/>
  <c r="V24" i="11"/>
  <c r="J18" i="11"/>
  <c r="AW5" i="11"/>
  <c r="AO32" i="11"/>
  <c r="AE112" i="11"/>
  <c r="Q19" i="11"/>
  <c r="W19" i="11"/>
  <c r="AW27" i="11"/>
  <c r="N27" i="11"/>
  <c r="Y35" i="11"/>
  <c r="I67" i="11"/>
  <c r="R67" i="11"/>
  <c r="AT131" i="11"/>
  <c r="X131" i="11"/>
  <c r="AN29" i="11"/>
  <c r="Q29" i="11"/>
  <c r="AJ29" i="11"/>
  <c r="I30" i="11"/>
  <c r="P30" i="11"/>
  <c r="AR30" i="11"/>
  <c r="AM15" i="11"/>
  <c r="R15" i="11"/>
  <c r="AI15" i="11"/>
  <c r="T15" i="11"/>
  <c r="W24" i="11"/>
  <c r="AR24" i="11"/>
  <c r="AW24" i="11"/>
  <c r="T24" i="11"/>
  <c r="AA12" i="11"/>
  <c r="AV12" i="11"/>
  <c r="AW12" i="11"/>
  <c r="AT12" i="11"/>
  <c r="AR12" i="11"/>
  <c r="AJ20" i="11"/>
  <c r="AP20" i="11"/>
  <c r="AV20" i="11"/>
  <c r="AU20" i="11"/>
  <c r="Z20" i="11"/>
  <c r="AR28" i="11"/>
  <c r="S28" i="11"/>
  <c r="AM28" i="11"/>
  <c r="U28" i="11"/>
  <c r="O28" i="11"/>
  <c r="AC28" i="11"/>
  <c r="AK65" i="11"/>
  <c r="AW18" i="11"/>
  <c r="AW90" i="11"/>
  <c r="AR112" i="11"/>
  <c r="AN112" i="11"/>
  <c r="AS19" i="11"/>
  <c r="J19" i="11"/>
  <c r="X27" i="11"/>
  <c r="AK35" i="11"/>
  <c r="N35" i="11"/>
  <c r="AN67" i="11"/>
  <c r="AA67" i="11"/>
  <c r="T131" i="11"/>
  <c r="AB131" i="11"/>
  <c r="AQ29" i="11"/>
  <c r="AF29" i="11"/>
  <c r="AC29" i="11"/>
  <c r="AG29" i="11"/>
  <c r="AP30" i="11"/>
  <c r="AU30" i="11"/>
  <c r="AN30" i="11"/>
  <c r="AJ30" i="11"/>
  <c r="AE15" i="11"/>
  <c r="AP15" i="11"/>
  <c r="V15" i="11"/>
  <c r="I15" i="11"/>
  <c r="O24" i="11"/>
  <c r="AG24" i="11"/>
  <c r="Q24" i="11"/>
  <c r="S12" i="11"/>
  <c r="AN12" i="11"/>
  <c r="AK12" i="11"/>
  <c r="AG12" i="11"/>
  <c r="Q12" i="11"/>
  <c r="AB20" i="11"/>
  <c r="AE20" i="11"/>
  <c r="AL20" i="11"/>
  <c r="AF20" i="11"/>
  <c r="L20" i="11"/>
  <c r="AJ28" i="11"/>
  <c r="K28" i="11"/>
  <c r="Z28" i="11"/>
  <c r="AS28" i="11"/>
  <c r="AV28" i="11"/>
  <c r="Q132" i="11"/>
  <c r="AL132" i="11"/>
  <c r="AC132" i="11"/>
  <c r="AJ132" i="11"/>
  <c r="AI132" i="11"/>
  <c r="AW148" i="11"/>
  <c r="AI21" i="11"/>
  <c r="P21" i="11"/>
  <c r="AE21" i="11"/>
  <c r="AB21" i="11"/>
  <c r="AS21" i="11"/>
  <c r="AV109" i="11"/>
  <c r="V109" i="11"/>
  <c r="AS109" i="11"/>
  <c r="AA109" i="11"/>
  <c r="R109" i="11"/>
  <c r="AW102" i="11"/>
  <c r="AP55" i="11"/>
  <c r="AU55" i="11"/>
  <c r="AW55" i="11"/>
  <c r="K55" i="11"/>
  <c r="AI55" i="11"/>
  <c r="AW87" i="11"/>
  <c r="AW95" i="11"/>
  <c r="AN26" i="11"/>
  <c r="S112" i="11"/>
  <c r="U112" i="11"/>
  <c r="R19" i="11"/>
  <c r="AC27" i="11"/>
  <c r="K27" i="11"/>
  <c r="U35" i="11"/>
  <c r="AW35" i="11"/>
  <c r="AF67" i="11"/>
  <c r="AK67" i="11"/>
  <c r="AP131" i="11"/>
  <c r="AD131" i="11"/>
  <c r="AA29" i="11"/>
  <c r="X29" i="11"/>
  <c r="O29" i="11"/>
  <c r="U29" i="11"/>
  <c r="AW6" i="11"/>
  <c r="Z30" i="11"/>
  <c r="AE30" i="11"/>
  <c r="AB30" i="11"/>
  <c r="AD30" i="11"/>
  <c r="AW94" i="11"/>
  <c r="O15" i="11"/>
  <c r="AB15" i="11"/>
  <c r="Y15" i="11"/>
  <c r="AV24" i="11"/>
  <c r="AS24" i="11"/>
  <c r="AQ24" i="11"/>
  <c r="L24" i="11"/>
  <c r="AW48" i="11"/>
  <c r="AW96" i="11"/>
  <c r="K12" i="11"/>
  <c r="AF12" i="11"/>
  <c r="W12" i="11"/>
  <c r="U12" i="11"/>
  <c r="N12" i="11"/>
  <c r="T20" i="11"/>
  <c r="U20" i="11"/>
  <c r="AA20" i="11"/>
  <c r="N20" i="11"/>
  <c r="AQ20" i="11"/>
  <c r="AB28" i="11"/>
  <c r="AW28" i="11"/>
  <c r="N28" i="11"/>
  <c r="AE28" i="11"/>
  <c r="M28" i="11"/>
  <c r="AW60" i="11"/>
  <c r="AU26" i="11"/>
  <c r="AW66" i="11"/>
  <c r="AW98" i="11"/>
  <c r="AS112" i="11"/>
  <c r="R112" i="11"/>
  <c r="T19" i="11"/>
  <c r="AP19" i="11"/>
  <c r="M27" i="11"/>
  <c r="AU27" i="11"/>
  <c r="M35" i="11"/>
  <c r="Q35" i="11"/>
  <c r="AD67" i="11"/>
  <c r="Z67" i="11"/>
  <c r="AW123" i="11"/>
  <c r="AW131" i="11"/>
  <c r="S131" i="11"/>
  <c r="S29" i="11"/>
  <c r="AK29" i="11"/>
  <c r="AM29" i="11"/>
  <c r="R30" i="11"/>
  <c r="W30" i="11"/>
  <c r="N30" i="11"/>
  <c r="V30" i="11"/>
  <c r="AS15" i="11"/>
  <c r="Q15" i="11"/>
  <c r="K15" i="11"/>
  <c r="AN24" i="11"/>
  <c r="AK24" i="11"/>
  <c r="AD24" i="11"/>
  <c r="AL24" i="11"/>
  <c r="AP12" i="11"/>
  <c r="X12" i="11"/>
  <c r="L12" i="11"/>
  <c r="AE12" i="11"/>
  <c r="AO12" i="11"/>
  <c r="AW20" i="11"/>
  <c r="K20" i="11"/>
  <c r="P20" i="11"/>
  <c r="AT20" i="11"/>
  <c r="X20" i="11"/>
  <c r="T28" i="11"/>
  <c r="AO28" i="11"/>
  <c r="AU28" i="11"/>
  <c r="R28" i="11"/>
  <c r="AN28" i="11"/>
  <c r="AW36" i="11"/>
  <c r="AW68" i="11"/>
  <c r="AW124" i="11"/>
  <c r="AV132" i="11"/>
  <c r="V132" i="11"/>
  <c r="AP132" i="11"/>
  <c r="K132" i="11"/>
  <c r="AH132" i="11"/>
  <c r="S21" i="11"/>
  <c r="AK21" i="11"/>
  <c r="J21" i="11"/>
  <c r="Z21" i="11"/>
  <c r="AL21" i="11"/>
  <c r="AW109" i="11"/>
  <c r="AF109" i="11"/>
  <c r="AK109" i="11"/>
  <c r="T109" i="11"/>
  <c r="U109" i="11"/>
  <c r="J109" i="11"/>
  <c r="AW39" i="11"/>
  <c r="Z55" i="11"/>
  <c r="Y55" i="11"/>
  <c r="O55" i="11"/>
  <c r="V55" i="11"/>
  <c r="AD55" i="11"/>
  <c r="AO34" i="11"/>
  <c r="S66" i="11"/>
  <c r="AA130" i="11"/>
  <c r="AM32" i="11"/>
  <c r="M112" i="11"/>
  <c r="AQ19" i="11"/>
  <c r="O19" i="11"/>
  <c r="AR27" i="11"/>
  <c r="V27" i="11"/>
  <c r="L35" i="11"/>
  <c r="AV35" i="11"/>
  <c r="N67" i="11"/>
  <c r="AU67" i="11"/>
  <c r="AG131" i="11"/>
  <c r="AA131" i="11"/>
  <c r="K29" i="11"/>
  <c r="L29" i="11"/>
  <c r="AB29" i="11"/>
  <c r="AW101" i="11"/>
  <c r="AW30" i="11"/>
  <c r="O30" i="11"/>
  <c r="AA30" i="11"/>
  <c r="AV30" i="11"/>
  <c r="AN15" i="11"/>
  <c r="AK15" i="11"/>
  <c r="AA15" i="11"/>
  <c r="AR15" i="11"/>
  <c r="AF24" i="11"/>
  <c r="U24" i="11"/>
  <c r="AP24" i="11"/>
  <c r="J24" i="11"/>
  <c r="AH12" i="11"/>
  <c r="P12" i="11"/>
  <c r="AU12" i="11"/>
  <c r="AD12" i="11"/>
  <c r="AC12" i="11"/>
  <c r="AO20" i="11"/>
  <c r="AN20" i="11"/>
  <c r="AI20" i="11"/>
  <c r="AC20" i="11"/>
  <c r="I20" i="11"/>
  <c r="L28" i="11"/>
  <c r="AG28" i="11"/>
  <c r="AH28" i="11"/>
  <c r="AP28" i="11"/>
  <c r="J28" i="11"/>
  <c r="AW44" i="11"/>
  <c r="AN132" i="11"/>
  <c r="N132" i="11"/>
  <c r="AB132" i="11"/>
  <c r="AU132" i="11"/>
  <c r="U132" i="11"/>
  <c r="K21" i="11"/>
  <c r="AR21" i="11"/>
  <c r="AO21" i="11"/>
  <c r="I21" i="11"/>
  <c r="Q21" i="11"/>
  <c r="AO109" i="11"/>
  <c r="X109" i="11"/>
  <c r="Z109" i="11"/>
  <c r="AI109" i="11"/>
  <c r="AP109" i="11"/>
  <c r="N13" i="11"/>
  <c r="AF130" i="11"/>
  <c r="M32" i="11"/>
  <c r="AP112" i="11"/>
  <c r="AI19" i="11"/>
  <c r="AM19" i="11"/>
  <c r="AP27" i="11"/>
  <c r="AT27" i="11"/>
  <c r="AH35" i="11"/>
  <c r="K35" i="11"/>
  <c r="AS67" i="11"/>
  <c r="L67" i="11"/>
  <c r="Y131" i="11"/>
  <c r="V131" i="11"/>
  <c r="AP29" i="11"/>
  <c r="AS29" i="11"/>
  <c r="M29" i="11"/>
  <c r="AO30" i="11"/>
  <c r="AT30" i="11"/>
  <c r="M30" i="11"/>
  <c r="S30" i="11"/>
  <c r="AW134" i="11"/>
  <c r="AF15" i="11"/>
  <c r="AC15" i="11"/>
  <c r="N15" i="11"/>
  <c r="AW15" i="11"/>
  <c r="X24" i="11"/>
  <c r="M24" i="11"/>
  <c r="AB24" i="11"/>
  <c r="AI24" i="11"/>
  <c r="AW136" i="11"/>
  <c r="Z12" i="11"/>
  <c r="AL12" i="11"/>
  <c r="AJ12" i="11"/>
  <c r="AM12" i="11"/>
  <c r="O12" i="11"/>
  <c r="AG20" i="11"/>
  <c r="AD20" i="11"/>
  <c r="R20" i="11"/>
  <c r="M20" i="11"/>
  <c r="AM20" i="11"/>
  <c r="AQ28" i="11"/>
  <c r="Y28" i="11"/>
  <c r="V28" i="11"/>
  <c r="AD28" i="11"/>
  <c r="X28" i="11"/>
  <c r="AW52" i="11"/>
  <c r="AW92" i="11"/>
  <c r="AW132" i="11"/>
  <c r="AF132" i="11"/>
  <c r="AR132" i="11"/>
  <c r="O132" i="11"/>
  <c r="L132" i="11"/>
  <c r="T132" i="11"/>
  <c r="AV21" i="11"/>
  <c r="AG21" i="11"/>
  <c r="AD21" i="11"/>
  <c r="AW21" i="11"/>
  <c r="AJ21" i="11"/>
  <c r="AG109" i="11"/>
  <c r="P109" i="11"/>
  <c r="L109" i="11"/>
  <c r="O109" i="11"/>
  <c r="S109" i="11"/>
  <c r="AW126" i="11"/>
  <c r="AW7" i="11"/>
  <c r="I130" i="11"/>
  <c r="AI32" i="11"/>
  <c r="AH112" i="11"/>
  <c r="AO19" i="11"/>
  <c r="Z19" i="11"/>
  <c r="Z27" i="11"/>
  <c r="Q27" i="11"/>
  <c r="Z35" i="11"/>
  <c r="V35" i="11"/>
  <c r="S67" i="11"/>
  <c r="U67" i="11"/>
  <c r="AW91" i="11"/>
  <c r="AE131" i="11"/>
  <c r="N131" i="11"/>
  <c r="R29" i="11"/>
  <c r="AE29" i="11"/>
  <c r="I29" i="11"/>
  <c r="AW133" i="11"/>
  <c r="AG30" i="11"/>
  <c r="U30" i="11"/>
  <c r="X30" i="11"/>
  <c r="AS30" i="11"/>
  <c r="X15" i="11"/>
  <c r="M15" i="11"/>
  <c r="Z15" i="11"/>
  <c r="S15" i="11"/>
  <c r="AU24" i="11"/>
  <c r="Y24" i="11"/>
  <c r="AO24" i="11"/>
  <c r="AH24" i="11"/>
  <c r="AQ12" i="11"/>
  <c r="R12" i="11"/>
  <c r="Y12" i="11"/>
  <c r="V12" i="11"/>
  <c r="AS12" i="11"/>
  <c r="AB12" i="11"/>
  <c r="Y20" i="11"/>
  <c r="S20" i="11"/>
  <c r="AH20" i="11"/>
  <c r="AK20" i="11"/>
  <c r="W20" i="11"/>
  <c r="AI28" i="11"/>
  <c r="Q28" i="11"/>
  <c r="AT28" i="11"/>
  <c r="P28" i="11"/>
  <c r="AL28" i="11"/>
  <c r="AW76" i="11"/>
  <c r="AW100" i="11"/>
  <c r="AO132" i="11"/>
  <c r="X132" i="11"/>
  <c r="AE132" i="11"/>
  <c r="AM132" i="11"/>
  <c r="AS132" i="11"/>
  <c r="AW140" i="11"/>
  <c r="AN21" i="11"/>
  <c r="V21" i="11"/>
  <c r="AM21" i="11"/>
  <c r="Y21" i="11"/>
  <c r="O21" i="11"/>
  <c r="AW45" i="11"/>
  <c r="Y109" i="11"/>
  <c r="AT109" i="11"/>
  <c r="AJ109" i="11"/>
  <c r="AU109" i="11"/>
  <c r="AM109" i="11"/>
  <c r="AW125" i="11"/>
  <c r="AO111" i="11"/>
  <c r="AD111" i="11"/>
  <c r="AF55" i="11"/>
  <c r="AR55" i="11"/>
  <c r="AH55" i="11"/>
  <c r="AW78" i="11"/>
  <c r="AW38" i="11"/>
  <c r="AH109" i="11"/>
  <c r="Q109" i="11"/>
  <c r="N21" i="11"/>
  <c r="U21" i="11"/>
  <c r="AK132" i="11"/>
  <c r="AD132" i="11"/>
  <c r="AS20" i="11"/>
  <c r="J12" i="11"/>
  <c r="P15" i="11"/>
  <c r="T29" i="11"/>
  <c r="AJ131" i="11"/>
  <c r="AC67" i="11"/>
  <c r="P35" i="11"/>
  <c r="AG32" i="11"/>
  <c r="P111" i="11"/>
  <c r="AW111" i="11"/>
  <c r="AS111" i="11"/>
  <c r="AO55" i="11"/>
  <c r="AW31" i="11"/>
  <c r="AH111" i="11"/>
  <c r="X111" i="11"/>
  <c r="AA111" i="11"/>
  <c r="L111" i="11"/>
  <c r="AM111" i="11"/>
  <c r="AU111" i="11"/>
  <c r="AW71" i="11"/>
  <c r="AT55" i="11"/>
  <c r="L55" i="11"/>
  <c r="P55" i="11"/>
  <c r="U55" i="11"/>
  <c r="K109" i="11"/>
  <c r="AH21" i="11"/>
  <c r="AP21" i="11"/>
  <c r="J132" i="11"/>
  <c r="AT132" i="11"/>
  <c r="O20" i="11"/>
  <c r="AI12" i="11"/>
  <c r="Z24" i="11"/>
  <c r="AV29" i="11"/>
  <c r="O131" i="11"/>
  <c r="AW67" i="11"/>
  <c r="AQ27" i="11"/>
  <c r="AK14" i="12"/>
  <c r="AW15" i="12"/>
  <c r="AE14" i="12"/>
  <c r="AN14" i="12"/>
  <c r="AW17" i="12"/>
  <c r="AH32" i="12"/>
  <c r="AW16" i="12"/>
  <c r="AI14" i="12"/>
  <c r="AO14" i="12"/>
  <c r="AE32" i="12"/>
  <c r="U32" i="12"/>
  <c r="AW23" i="12"/>
  <c r="AQ14" i="12"/>
  <c r="AI32" i="12"/>
  <c r="AK32" i="12"/>
  <c r="AW25" i="12"/>
  <c r="AW5" i="12"/>
  <c r="AW19" i="12"/>
  <c r="AV14" i="12"/>
  <c r="AH14" i="12"/>
  <c r="AW21" i="12"/>
  <c r="Q32" i="12"/>
  <c r="AW39" i="12"/>
  <c r="AW38" i="12"/>
  <c r="Z14" i="12"/>
  <c r="K14" i="12"/>
  <c r="AP14" i="12"/>
  <c r="AW33" i="12"/>
  <c r="AN32" i="12"/>
  <c r="AW10" i="12"/>
  <c r="AW27" i="12"/>
  <c r="AB32" i="12"/>
  <c r="AM32" i="12"/>
  <c r="AF32" i="12"/>
  <c r="AV32" i="12"/>
  <c r="AA32" i="12"/>
  <c r="AR14" i="12"/>
  <c r="R14" i="12"/>
  <c r="AM14" i="12"/>
  <c r="AG14" i="12"/>
  <c r="AF14" i="12"/>
  <c r="AW9" i="12"/>
  <c r="AW26" i="12"/>
  <c r="AS32" i="12"/>
  <c r="T32" i="12"/>
  <c r="Y32" i="12"/>
  <c r="S32" i="12"/>
  <c r="P32" i="12"/>
  <c r="W32" i="12"/>
  <c r="AW11" i="12"/>
  <c r="AJ14" i="12"/>
  <c r="J14" i="12"/>
  <c r="Y14" i="12"/>
  <c r="V14" i="12"/>
  <c r="S14" i="12"/>
  <c r="AW20" i="12"/>
  <c r="AW8" i="12"/>
  <c r="AW24" i="12"/>
  <c r="AC32" i="12"/>
  <c r="AP32" i="12"/>
  <c r="AW32" i="12"/>
  <c r="V32" i="12"/>
  <c r="I32" i="12"/>
  <c r="AW18" i="12"/>
  <c r="AS14" i="12"/>
  <c r="T14" i="12"/>
  <c r="AD14" i="12"/>
  <c r="AW14" i="12"/>
  <c r="Q14" i="12"/>
  <c r="W14" i="12"/>
  <c r="AW22" i="12"/>
  <c r="AW13" i="12"/>
  <c r="Z32" i="12"/>
  <c r="AO32" i="12"/>
  <c r="AD32" i="12"/>
  <c r="M32" i="12"/>
  <c r="N32" i="12"/>
  <c r="AG32" i="12"/>
  <c r="AW6" i="12"/>
  <c r="U14" i="12"/>
  <c r="P14" i="12"/>
  <c r="AU14" i="12"/>
  <c r="AW7" i="12"/>
  <c r="AW28" i="12"/>
  <c r="AR32" i="12"/>
  <c r="AL32" i="12"/>
  <c r="O32" i="12"/>
  <c r="AJ32" i="12"/>
  <c r="X32" i="12"/>
  <c r="AU32" i="12"/>
  <c r="AW35" i="12"/>
  <c r="AW37" i="12"/>
  <c r="AB14" i="12"/>
  <c r="AA14" i="12"/>
  <c r="AT14" i="12"/>
  <c r="AW30" i="12"/>
  <c r="AW36" i="12"/>
  <c r="L32" i="12"/>
  <c r="K32" i="12"/>
  <c r="AQ32" i="12"/>
  <c r="AW34" i="12"/>
  <c r="L14" i="12"/>
  <c r="O14" i="12"/>
  <c r="I14" i="12"/>
  <c r="AW29" i="12"/>
  <c r="X14" i="12"/>
  <c r="M14" i="12"/>
  <c r="AT32" i="12"/>
  <c r="AW31" i="12"/>
  <c r="AL14" i="12"/>
  <c r="AC14" i="12"/>
  <c r="J32" i="12"/>
  <c r="R32" i="12"/>
  <c r="AW12" i="12"/>
  <c r="AW4" i="12"/>
  <c r="E29" i="1"/>
  <c r="F29" i="1" s="1"/>
  <c r="G29" i="1" s="1"/>
  <c r="H29" i="1" s="1"/>
  <c r="I29" i="1" s="1"/>
  <c r="J29" i="1" s="1"/>
  <c r="K29" i="1" s="1"/>
  <c r="L29" i="1" s="1"/>
  <c r="M29" i="1" s="1"/>
  <c r="N29" i="1" s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E37" i="1"/>
  <c r="F37" i="1"/>
  <c r="G37" i="1"/>
  <c r="H37" i="1"/>
  <c r="I37" i="1"/>
  <c r="K37" i="1"/>
  <c r="L37" i="1"/>
  <c r="M37" i="1"/>
  <c r="N37" i="1"/>
  <c r="O37" i="1"/>
  <c r="P37" i="1"/>
  <c r="Q37" i="1"/>
  <c r="R37" i="1"/>
  <c r="S37" i="1"/>
  <c r="T37" i="1"/>
  <c r="U37" i="1"/>
  <c r="V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K37" i="1"/>
  <c r="AL37" i="1"/>
  <c r="AM37" i="1"/>
  <c r="AN37" i="1"/>
  <c r="AO37" i="1"/>
  <c r="AP37" i="1"/>
  <c r="AQ37" i="1"/>
  <c r="AR37" i="1"/>
  <c r="E3" i="1"/>
  <c r="C24" i="13" s="1" a="1"/>
  <c r="C24" i="13" s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C22" i="13" l="1" a="1"/>
  <c r="C23" i="13" a="1"/>
  <c r="C23" i="13" s="1"/>
  <c r="AW4" i="11"/>
  <c r="AW2" i="12"/>
  <c r="AS15" i="1" s="1"/>
  <c r="AS24" i="1" s="1"/>
  <c r="AA1" i="1"/>
  <c r="Y1" i="1"/>
  <c r="Q1" i="1"/>
  <c r="I1" i="1"/>
  <c r="AI1" i="1"/>
  <c r="AN1" i="1"/>
  <c r="AF1" i="1"/>
  <c r="X1" i="1"/>
  <c r="P1" i="1"/>
  <c r="H1" i="1"/>
  <c r="W1" i="1"/>
  <c r="AM1" i="1"/>
  <c r="O1" i="1"/>
  <c r="AL1" i="1"/>
  <c r="AD1" i="1"/>
  <c r="V1" i="1"/>
  <c r="N1" i="1"/>
  <c r="S1" i="1"/>
  <c r="U1" i="1"/>
  <c r="M1" i="1"/>
  <c r="AQ1" i="1"/>
  <c r="AE1" i="1"/>
  <c r="G1" i="1"/>
  <c r="AR1" i="1"/>
  <c r="AJ1" i="1"/>
  <c r="AB1" i="1"/>
  <c r="L1" i="1"/>
  <c r="K1" i="1"/>
  <c r="AH1" i="1"/>
  <c r="Z1" i="1"/>
  <c r="R1" i="1"/>
  <c r="J1" i="1"/>
  <c r="C21" i="13" a="1"/>
  <c r="C21" i="13" s="1"/>
  <c r="J37" i="1"/>
  <c r="W37" i="1"/>
  <c r="AJ37" i="1"/>
  <c r="E1" i="1"/>
  <c r="AO3" i="12"/>
  <c r="AK1" i="1"/>
  <c r="X3" i="12"/>
  <c r="T1" i="1"/>
  <c r="AG3" i="12"/>
  <c r="AC1" i="1"/>
  <c r="AT3" i="12"/>
  <c r="AP1" i="1"/>
  <c r="AS3" i="12"/>
  <c r="AO1" i="1"/>
  <c r="AK3" i="12"/>
  <c r="AG1" i="1"/>
  <c r="J3" i="12"/>
  <c r="F1" i="1"/>
  <c r="Q3" i="11"/>
  <c r="Q5" i="11" s="1"/>
  <c r="Q3" i="12"/>
  <c r="AU3" i="11"/>
  <c r="AU5" i="11" s="1"/>
  <c r="AU3" i="12"/>
  <c r="AM3" i="11"/>
  <c r="AM5" i="11" s="1"/>
  <c r="AM3" i="12"/>
  <c r="AE3" i="11"/>
  <c r="AE5" i="11" s="1"/>
  <c r="AE3" i="12"/>
  <c r="W3" i="11"/>
  <c r="W5" i="11" s="1"/>
  <c r="W3" i="12"/>
  <c r="O3" i="11"/>
  <c r="O5" i="11" s="1"/>
  <c r="O3" i="12"/>
  <c r="I3" i="11"/>
  <c r="I5" i="11" s="1"/>
  <c r="I3" i="12"/>
  <c r="AN3" i="11"/>
  <c r="AN5" i="11" s="1"/>
  <c r="AN3" i="12"/>
  <c r="AL3" i="11"/>
  <c r="AL5" i="11" s="1"/>
  <c r="AL3" i="12"/>
  <c r="AD3" i="11"/>
  <c r="AD5" i="11" s="1"/>
  <c r="AD3" i="12"/>
  <c r="V3" i="11"/>
  <c r="V5" i="11" s="1"/>
  <c r="V3" i="12"/>
  <c r="N3" i="11"/>
  <c r="N5" i="11" s="1"/>
  <c r="N3" i="12"/>
  <c r="Y3" i="11"/>
  <c r="Y5" i="11" s="1"/>
  <c r="Y3" i="12"/>
  <c r="AV3" i="11"/>
  <c r="AV5" i="11" s="1"/>
  <c r="AV3" i="12"/>
  <c r="U3" i="11"/>
  <c r="U5" i="11" s="1"/>
  <c r="U3" i="12"/>
  <c r="AR3" i="11"/>
  <c r="AR5" i="11" s="1"/>
  <c r="AR3" i="12"/>
  <c r="AJ3" i="11"/>
  <c r="AJ5" i="11" s="1"/>
  <c r="AJ3" i="12"/>
  <c r="AB3" i="11"/>
  <c r="AB3" i="12"/>
  <c r="T3" i="11"/>
  <c r="T5" i="11" s="1"/>
  <c r="T3" i="12"/>
  <c r="L3" i="11"/>
  <c r="L5" i="11" s="1"/>
  <c r="L3" i="12"/>
  <c r="P3" i="11"/>
  <c r="P5" i="11" s="1"/>
  <c r="P3" i="12"/>
  <c r="AC3" i="11"/>
  <c r="AC5" i="11" s="1"/>
  <c r="AC3" i="12"/>
  <c r="AQ3" i="11"/>
  <c r="AQ5" i="11" s="1"/>
  <c r="AQ3" i="12"/>
  <c r="AI3" i="11"/>
  <c r="AI5" i="11" s="1"/>
  <c r="AI3" i="12"/>
  <c r="AA3" i="11"/>
  <c r="AA5" i="11" s="1"/>
  <c r="AA3" i="12"/>
  <c r="S3" i="11"/>
  <c r="S5" i="11" s="1"/>
  <c r="S3" i="12"/>
  <c r="K3" i="11"/>
  <c r="K5" i="11" s="1"/>
  <c r="K3" i="12"/>
  <c r="AF3" i="11"/>
  <c r="AF5" i="11" s="1"/>
  <c r="AF3" i="12"/>
  <c r="M3" i="11"/>
  <c r="M5" i="11" s="1"/>
  <c r="M3" i="12"/>
  <c r="AP3" i="11"/>
  <c r="AP5" i="11" s="1"/>
  <c r="AP3" i="12"/>
  <c r="AH3" i="11"/>
  <c r="AH5" i="11" s="1"/>
  <c r="AH3" i="12"/>
  <c r="Z3" i="11"/>
  <c r="Z5" i="11" s="1"/>
  <c r="Z3" i="12"/>
  <c r="R3" i="11"/>
  <c r="R3" i="12"/>
  <c r="J3" i="11"/>
  <c r="J5" i="11" s="1"/>
  <c r="AT3" i="11"/>
  <c r="AT5" i="11" s="1"/>
  <c r="X3" i="11"/>
  <c r="X5" i="11" s="1"/>
  <c r="AS3" i="11"/>
  <c r="AS5" i="11" s="1"/>
  <c r="AO3" i="11"/>
  <c r="AO5" i="11" s="1"/>
  <c r="AK3" i="11"/>
  <c r="AK5" i="11" s="1"/>
  <c r="AG3" i="11"/>
  <c r="C22" i="13" l="1"/>
  <c r="AQ25" i="13"/>
  <c r="AN4" i="11"/>
  <c r="AB4" i="11"/>
  <c r="AB5" i="11"/>
  <c r="Z4" i="11"/>
  <c r="AG4" i="11"/>
  <c r="AG5" i="11"/>
  <c r="AR4" i="11"/>
  <c r="R4" i="11"/>
  <c r="R5" i="11"/>
  <c r="AE4" i="11"/>
  <c r="AO4" i="11"/>
  <c r="AD4" i="11"/>
  <c r="X4" i="11"/>
  <c r="X143" i="11"/>
  <c r="X104" i="11"/>
  <c r="X37" i="11"/>
  <c r="X115" i="11"/>
  <c r="X48" i="11"/>
  <c r="X102" i="11"/>
  <c r="X136" i="11"/>
  <c r="X119" i="11"/>
  <c r="X79" i="11"/>
  <c r="X46" i="11"/>
  <c r="X80" i="11"/>
  <c r="X150" i="11"/>
  <c r="X51" i="11"/>
  <c r="X72" i="11"/>
  <c r="X107" i="11"/>
  <c r="X127" i="11"/>
  <c r="X86" i="11"/>
  <c r="X41" i="11"/>
  <c r="X40" i="11"/>
  <c r="X128" i="11"/>
  <c r="X105" i="11"/>
  <c r="X8" i="11"/>
  <c r="X58" i="11"/>
  <c r="X74" i="11"/>
  <c r="X122" i="11"/>
  <c r="X146" i="11"/>
  <c r="X98" i="11"/>
  <c r="X70" i="11"/>
  <c r="X93" i="11"/>
  <c r="X103" i="11"/>
  <c r="X7" i="11"/>
  <c r="X47" i="11"/>
  <c r="X129" i="11"/>
  <c r="X49" i="11"/>
  <c r="X113" i="11"/>
  <c r="X121" i="11"/>
  <c r="X10" i="11"/>
  <c r="X39" i="11"/>
  <c r="X63" i="11"/>
  <c r="X148" i="11"/>
  <c r="X78" i="11"/>
  <c r="X96" i="11"/>
  <c r="X88" i="11"/>
  <c r="X90" i="11"/>
  <c r="X59" i="11"/>
  <c r="X99" i="11"/>
  <c r="X139" i="11"/>
  <c r="X125" i="11"/>
  <c r="X38" i="11"/>
  <c r="X60" i="11"/>
  <c r="X149" i="11"/>
  <c r="X9" i="11"/>
  <c r="X56" i="11"/>
  <c r="X89" i="11"/>
  <c r="X114" i="11"/>
  <c r="X142" i="11"/>
  <c r="X120" i="11"/>
  <c r="X53" i="11"/>
  <c r="X75" i="11"/>
  <c r="X36" i="11"/>
  <c r="X97" i="11"/>
  <c r="X85" i="11"/>
  <c r="X106" i="11"/>
  <c r="X54" i="11"/>
  <c r="X133" i="11"/>
  <c r="X68" i="11"/>
  <c r="X81" i="11"/>
  <c r="X137" i="11"/>
  <c r="X123" i="11"/>
  <c r="X42" i="11"/>
  <c r="X61" i="11"/>
  <c r="X117" i="11"/>
  <c r="X82" i="11"/>
  <c r="X145" i="11"/>
  <c r="X141" i="11"/>
  <c r="X43" i="11"/>
  <c r="X135" i="11"/>
  <c r="X94" i="11"/>
  <c r="X73" i="11"/>
  <c r="X50" i="11"/>
  <c r="X108" i="11"/>
  <c r="X11" i="11"/>
  <c r="X124" i="11"/>
  <c r="X140" i="11"/>
  <c r="X95" i="11"/>
  <c r="X87" i="11"/>
  <c r="X31" i="11"/>
  <c r="X57" i="11"/>
  <c r="X52" i="11"/>
  <c r="X45" i="11"/>
  <c r="X71" i="11"/>
  <c r="X100" i="11"/>
  <c r="X116" i="11"/>
  <c r="X91" i="11"/>
  <c r="X69" i="11"/>
  <c r="X134" i="11"/>
  <c r="X44" i="11"/>
  <c r="X147" i="11"/>
  <c r="X138" i="11"/>
  <c r="X83" i="11"/>
  <c r="X101" i="11"/>
  <c r="X6" i="11"/>
  <c r="X76" i="11"/>
  <c r="X84" i="11"/>
  <c r="X62" i="11"/>
  <c r="X77" i="11"/>
  <c r="X92" i="11"/>
  <c r="X126" i="11"/>
  <c r="T103" i="11"/>
  <c r="T126" i="11"/>
  <c r="T46" i="11"/>
  <c r="T128" i="11"/>
  <c r="T73" i="11"/>
  <c r="T97" i="11"/>
  <c r="T58" i="11"/>
  <c r="T98" i="11"/>
  <c r="T53" i="11"/>
  <c r="T8" i="11"/>
  <c r="T54" i="11"/>
  <c r="T124" i="11"/>
  <c r="T143" i="11"/>
  <c r="T85" i="11"/>
  <c r="T145" i="11"/>
  <c r="T10" i="11"/>
  <c r="T56" i="11"/>
  <c r="T93" i="11"/>
  <c r="T106" i="11"/>
  <c r="T31" i="11"/>
  <c r="T49" i="11"/>
  <c r="T149" i="11"/>
  <c r="T42" i="11"/>
  <c r="T50" i="11"/>
  <c r="T82" i="11"/>
  <c r="T90" i="11"/>
  <c r="T63" i="11"/>
  <c r="T41" i="11"/>
  <c r="T89" i="11"/>
  <c r="T37" i="11"/>
  <c r="T105" i="11"/>
  <c r="T74" i="11"/>
  <c r="T114" i="11"/>
  <c r="T61" i="11"/>
  <c r="T59" i="11"/>
  <c r="T117" i="11"/>
  <c r="T129" i="11"/>
  <c r="T70" i="11"/>
  <c r="T51" i="11"/>
  <c r="T146" i="11"/>
  <c r="T79" i="11"/>
  <c r="T135" i="11"/>
  <c r="T104" i="11"/>
  <c r="T81" i="11"/>
  <c r="T141" i="11"/>
  <c r="T137" i="11"/>
  <c r="T115" i="11"/>
  <c r="T119" i="11"/>
  <c r="T127" i="11"/>
  <c r="T88" i="11"/>
  <c r="T80" i="11"/>
  <c r="T86" i="11"/>
  <c r="T99" i="11"/>
  <c r="T147" i="11"/>
  <c r="T69" i="11"/>
  <c r="T94" i="11"/>
  <c r="T142" i="11"/>
  <c r="T136" i="11"/>
  <c r="T113" i="11"/>
  <c r="T122" i="11"/>
  <c r="T96" i="11"/>
  <c r="T87" i="11"/>
  <c r="T107" i="11"/>
  <c r="T76" i="11"/>
  <c r="T11" i="11"/>
  <c r="T83" i="11"/>
  <c r="T57" i="11"/>
  <c r="T150" i="11"/>
  <c r="T9" i="11"/>
  <c r="T121" i="11"/>
  <c r="T60" i="11"/>
  <c r="T75" i="11"/>
  <c r="T40" i="11"/>
  <c r="T43" i="11"/>
  <c r="T84" i="11"/>
  <c r="T38" i="11"/>
  <c r="T72" i="11"/>
  <c r="T108" i="11"/>
  <c r="T48" i="11"/>
  <c r="T52" i="11"/>
  <c r="T62" i="11"/>
  <c r="T138" i="11"/>
  <c r="T125" i="11"/>
  <c r="T148" i="11"/>
  <c r="T77" i="11"/>
  <c r="T133" i="11"/>
  <c r="T102" i="11"/>
  <c r="T47" i="11"/>
  <c r="T100" i="11"/>
  <c r="T78" i="11"/>
  <c r="T91" i="11"/>
  <c r="T139" i="11"/>
  <c r="T101" i="11"/>
  <c r="T7" i="11"/>
  <c r="T36" i="11"/>
  <c r="T44" i="11"/>
  <c r="T71" i="11"/>
  <c r="T45" i="11"/>
  <c r="T134" i="11"/>
  <c r="T120" i="11"/>
  <c r="T6" i="11"/>
  <c r="T123" i="11"/>
  <c r="T140" i="11"/>
  <c r="T116" i="11"/>
  <c r="T95" i="11"/>
  <c r="T68" i="11"/>
  <c r="T39" i="11"/>
  <c r="T92" i="11"/>
  <c r="I79" i="11"/>
  <c r="I80" i="11"/>
  <c r="I46" i="11"/>
  <c r="I141" i="11"/>
  <c r="I50" i="11"/>
  <c r="I90" i="11"/>
  <c r="I98" i="11"/>
  <c r="I82" i="11"/>
  <c r="I74" i="11"/>
  <c r="I137" i="11"/>
  <c r="I143" i="11"/>
  <c r="I126" i="11"/>
  <c r="I91" i="11"/>
  <c r="I9" i="11"/>
  <c r="I73" i="11"/>
  <c r="I41" i="11"/>
  <c r="I93" i="11"/>
  <c r="I88" i="11"/>
  <c r="I39" i="11"/>
  <c r="I124" i="11"/>
  <c r="I49" i="11"/>
  <c r="I145" i="11"/>
  <c r="I10" i="11"/>
  <c r="I146" i="11"/>
  <c r="I135" i="11"/>
  <c r="I77" i="11"/>
  <c r="I40" i="11"/>
  <c r="I81" i="11"/>
  <c r="I129" i="11"/>
  <c r="I37" i="11"/>
  <c r="I58" i="11"/>
  <c r="I51" i="11"/>
  <c r="I31" i="11"/>
  <c r="I140" i="11"/>
  <c r="I103" i="11"/>
  <c r="I119" i="11"/>
  <c r="I7" i="11"/>
  <c r="I48" i="11"/>
  <c r="I149" i="11"/>
  <c r="I97" i="11"/>
  <c r="I128" i="11"/>
  <c r="I86" i="11"/>
  <c r="I70" i="11"/>
  <c r="I75" i="11"/>
  <c r="I139" i="11"/>
  <c r="I43" i="11"/>
  <c r="I85" i="11"/>
  <c r="I105" i="11"/>
  <c r="I142" i="11"/>
  <c r="I114" i="11"/>
  <c r="I117" i="11"/>
  <c r="I138" i="11"/>
  <c r="I127" i="11"/>
  <c r="I38" i="11"/>
  <c r="I60" i="11"/>
  <c r="I121" i="11"/>
  <c r="I120" i="11"/>
  <c r="I150" i="11"/>
  <c r="I53" i="11"/>
  <c r="I104" i="11"/>
  <c r="I94" i="11"/>
  <c r="I115" i="11"/>
  <c r="I59" i="11"/>
  <c r="I83" i="11"/>
  <c r="I133" i="11"/>
  <c r="I62" i="11"/>
  <c r="I101" i="11"/>
  <c r="I11" i="11"/>
  <c r="I89" i="11"/>
  <c r="I57" i="11"/>
  <c r="I99" i="11"/>
  <c r="I42" i="11"/>
  <c r="I6" i="11"/>
  <c r="I8" i="11"/>
  <c r="I122" i="11"/>
  <c r="I107" i="11"/>
  <c r="I61" i="11"/>
  <c r="I96" i="11"/>
  <c r="I36" i="11"/>
  <c r="I56" i="11"/>
  <c r="I106" i="11"/>
  <c r="I52" i="11"/>
  <c r="I76" i="11"/>
  <c r="I100" i="11"/>
  <c r="I113" i="11"/>
  <c r="I47" i="11"/>
  <c r="I92" i="11"/>
  <c r="I125" i="11"/>
  <c r="I71" i="11"/>
  <c r="I148" i="11"/>
  <c r="I102" i="11"/>
  <c r="I54" i="11"/>
  <c r="I147" i="11"/>
  <c r="I84" i="11"/>
  <c r="I108" i="11"/>
  <c r="I78" i="11"/>
  <c r="I116" i="11"/>
  <c r="I136" i="11"/>
  <c r="I45" i="11"/>
  <c r="I69" i="11"/>
  <c r="I44" i="11"/>
  <c r="I68" i="11"/>
  <c r="I87" i="11"/>
  <c r="I72" i="11"/>
  <c r="I63" i="11"/>
  <c r="I134" i="11"/>
  <c r="I95" i="11"/>
  <c r="I123" i="11"/>
  <c r="AT4" i="11"/>
  <c r="AT50" i="11"/>
  <c r="AT71" i="11"/>
  <c r="AT116" i="11"/>
  <c r="AT85" i="11"/>
  <c r="AT89" i="11"/>
  <c r="AT142" i="11"/>
  <c r="AT56" i="11"/>
  <c r="AT93" i="11"/>
  <c r="AT102" i="11"/>
  <c r="AT97" i="11"/>
  <c r="AT80" i="11"/>
  <c r="AT49" i="11"/>
  <c r="AT88" i="11"/>
  <c r="AT40" i="11"/>
  <c r="AT121" i="11"/>
  <c r="AT58" i="11"/>
  <c r="AT106" i="11"/>
  <c r="AT120" i="11"/>
  <c r="AT52" i="11"/>
  <c r="AT41" i="11"/>
  <c r="AT37" i="11"/>
  <c r="AT104" i="11"/>
  <c r="AT61" i="11"/>
  <c r="AT150" i="11"/>
  <c r="AT133" i="11"/>
  <c r="AT47" i="11"/>
  <c r="AT9" i="11"/>
  <c r="AT86" i="11"/>
  <c r="AT57" i="11"/>
  <c r="AT53" i="11"/>
  <c r="AT10" i="11"/>
  <c r="AT11" i="11"/>
  <c r="AT119" i="11"/>
  <c r="AT87" i="11"/>
  <c r="AT148" i="11"/>
  <c r="AT79" i="11"/>
  <c r="AT81" i="11"/>
  <c r="AT73" i="11"/>
  <c r="AT141" i="11"/>
  <c r="AT149" i="11"/>
  <c r="AT54" i="11"/>
  <c r="AT107" i="11"/>
  <c r="AT145" i="11"/>
  <c r="AT82" i="11"/>
  <c r="AT83" i="11"/>
  <c r="AT69" i="11"/>
  <c r="AT117" i="11"/>
  <c r="AT99" i="11"/>
  <c r="AT103" i="11"/>
  <c r="AT143" i="11"/>
  <c r="AT95" i="11"/>
  <c r="AT105" i="11"/>
  <c r="AT129" i="11"/>
  <c r="AT113" i="11"/>
  <c r="AT74" i="11"/>
  <c r="AT70" i="11"/>
  <c r="AT138" i="11"/>
  <c r="AT114" i="11"/>
  <c r="AT62" i="11"/>
  <c r="AT137" i="11"/>
  <c r="AT90" i="11"/>
  <c r="AT115" i="11"/>
  <c r="AT8" i="11"/>
  <c r="AT91" i="11"/>
  <c r="AT136" i="11"/>
  <c r="AT128" i="11"/>
  <c r="AT146" i="11"/>
  <c r="AT51" i="11"/>
  <c r="AT98" i="11"/>
  <c r="AT46" i="11"/>
  <c r="AT139" i="11"/>
  <c r="AT126" i="11"/>
  <c r="AT75" i="11"/>
  <c r="AT108" i="11"/>
  <c r="AT96" i="11"/>
  <c r="AT36" i="11"/>
  <c r="AT77" i="11"/>
  <c r="AT63" i="11"/>
  <c r="AT38" i="11"/>
  <c r="AT127" i="11"/>
  <c r="AT42" i="11"/>
  <c r="AT125" i="11"/>
  <c r="AT124" i="11"/>
  <c r="AT78" i="11"/>
  <c r="AT100" i="11"/>
  <c r="AT94" i="11"/>
  <c r="AT68" i="11"/>
  <c r="AT6" i="11"/>
  <c r="AT43" i="11"/>
  <c r="AT135" i="11"/>
  <c r="AT39" i="11"/>
  <c r="AT60" i="11"/>
  <c r="AT122" i="11"/>
  <c r="AT59" i="11"/>
  <c r="AT140" i="11"/>
  <c r="AT7" i="11"/>
  <c r="AT84" i="11"/>
  <c r="AT134" i="11"/>
  <c r="AT147" i="11"/>
  <c r="AT72" i="11"/>
  <c r="AT45" i="11"/>
  <c r="AT31" i="11"/>
  <c r="AT48" i="11"/>
  <c r="AT76" i="11"/>
  <c r="AT123" i="11"/>
  <c r="AT101" i="11"/>
  <c r="AT92" i="11"/>
  <c r="AT44" i="11"/>
  <c r="M4" i="11"/>
  <c r="M127" i="11"/>
  <c r="M103" i="11"/>
  <c r="M113" i="11"/>
  <c r="M41" i="11"/>
  <c r="M90" i="11"/>
  <c r="M43" i="11"/>
  <c r="M146" i="11"/>
  <c r="M63" i="11"/>
  <c r="M57" i="11"/>
  <c r="M105" i="11"/>
  <c r="M46" i="11"/>
  <c r="M97" i="11"/>
  <c r="M56" i="11"/>
  <c r="M129" i="11"/>
  <c r="M82" i="11"/>
  <c r="M75" i="11"/>
  <c r="M49" i="11"/>
  <c r="M50" i="11"/>
  <c r="M106" i="11"/>
  <c r="M98" i="11"/>
  <c r="M136" i="11"/>
  <c r="M53" i="11"/>
  <c r="M95" i="11"/>
  <c r="M37" i="11"/>
  <c r="M86" i="11"/>
  <c r="M104" i="11"/>
  <c r="M93" i="11"/>
  <c r="M145" i="11"/>
  <c r="M58" i="11"/>
  <c r="M54" i="11"/>
  <c r="M10" i="11"/>
  <c r="M42" i="11"/>
  <c r="M96" i="11"/>
  <c r="M73" i="11"/>
  <c r="M120" i="11"/>
  <c r="M74" i="11"/>
  <c r="M114" i="11"/>
  <c r="M59" i="11"/>
  <c r="M135" i="11"/>
  <c r="M124" i="11"/>
  <c r="M40" i="11"/>
  <c r="M128" i="11"/>
  <c r="M137" i="11"/>
  <c r="M8" i="11"/>
  <c r="M83" i="11"/>
  <c r="M76" i="11"/>
  <c r="M84" i="11"/>
  <c r="M87" i="11"/>
  <c r="M80" i="11"/>
  <c r="M9" i="11"/>
  <c r="M149" i="11"/>
  <c r="M85" i="11"/>
  <c r="M88" i="11"/>
  <c r="M150" i="11"/>
  <c r="M141" i="11"/>
  <c r="M11" i="11"/>
  <c r="M119" i="11"/>
  <c r="M51" i="11"/>
  <c r="M138" i="11"/>
  <c r="M133" i="11"/>
  <c r="M69" i="11"/>
  <c r="M123" i="11"/>
  <c r="M52" i="11"/>
  <c r="M92" i="11"/>
  <c r="M7" i="11"/>
  <c r="M81" i="11"/>
  <c r="M107" i="11"/>
  <c r="M89" i="11"/>
  <c r="M147" i="11"/>
  <c r="M101" i="11"/>
  <c r="M70" i="11"/>
  <c r="M121" i="11"/>
  <c r="M122" i="11"/>
  <c r="M61" i="11"/>
  <c r="M117" i="11"/>
  <c r="M38" i="11"/>
  <c r="M71" i="11"/>
  <c r="M140" i="11"/>
  <c r="M148" i="11"/>
  <c r="M44" i="11"/>
  <c r="M39" i="11"/>
  <c r="M94" i="11"/>
  <c r="M102" i="11"/>
  <c r="M125" i="11"/>
  <c r="M139" i="11"/>
  <c r="M116" i="11"/>
  <c r="M36" i="11"/>
  <c r="M78" i="11"/>
  <c r="M77" i="11"/>
  <c r="M108" i="11"/>
  <c r="M48" i="11"/>
  <c r="M45" i="11"/>
  <c r="M143" i="11"/>
  <c r="M126" i="11"/>
  <c r="M60" i="11"/>
  <c r="M142" i="11"/>
  <c r="M72" i="11"/>
  <c r="M68" i="11"/>
  <c r="M115" i="11"/>
  <c r="M31" i="11"/>
  <c r="M99" i="11"/>
  <c r="M62" i="11"/>
  <c r="M47" i="11"/>
  <c r="M100" i="11"/>
  <c r="M6" i="11"/>
  <c r="M79" i="11"/>
  <c r="M91" i="11"/>
  <c r="M134" i="11"/>
  <c r="Q4" i="11"/>
  <c r="Q80" i="11"/>
  <c r="Q42" i="11"/>
  <c r="Q113" i="11"/>
  <c r="Q69" i="11"/>
  <c r="Q125" i="11"/>
  <c r="Q39" i="11"/>
  <c r="Q124" i="11"/>
  <c r="Q95" i="11"/>
  <c r="Q129" i="11"/>
  <c r="Q89" i="11"/>
  <c r="Q122" i="11"/>
  <c r="Q58" i="11"/>
  <c r="Q61" i="11"/>
  <c r="Q107" i="11"/>
  <c r="Q120" i="11"/>
  <c r="Q9" i="11"/>
  <c r="Q81" i="11"/>
  <c r="Q105" i="11"/>
  <c r="Q43" i="11"/>
  <c r="Q101" i="11"/>
  <c r="Q143" i="11"/>
  <c r="Q47" i="11"/>
  <c r="Q149" i="11"/>
  <c r="Q86" i="11"/>
  <c r="Q74" i="11"/>
  <c r="Q97" i="11"/>
  <c r="Q71" i="11"/>
  <c r="Q104" i="11"/>
  <c r="Q85" i="11"/>
  <c r="Q46" i="11"/>
  <c r="Q49" i="11"/>
  <c r="Q70" i="11"/>
  <c r="Q54" i="11"/>
  <c r="Q82" i="11"/>
  <c r="Q141" i="11"/>
  <c r="Q53" i="11"/>
  <c r="Q40" i="11"/>
  <c r="Q90" i="11"/>
  <c r="Q114" i="11"/>
  <c r="Q145" i="11"/>
  <c r="Q10" i="11"/>
  <c r="Q98" i="11"/>
  <c r="Q121" i="11"/>
  <c r="Q106" i="11"/>
  <c r="Q31" i="11"/>
  <c r="Q41" i="11"/>
  <c r="Q128" i="11"/>
  <c r="Q88" i="11"/>
  <c r="Q37" i="11"/>
  <c r="Q150" i="11"/>
  <c r="Q146" i="11"/>
  <c r="Q50" i="11"/>
  <c r="Q138" i="11"/>
  <c r="Q59" i="11"/>
  <c r="Q83" i="11"/>
  <c r="Q135" i="11"/>
  <c r="Q73" i="11"/>
  <c r="Q137" i="11"/>
  <c r="Q115" i="11"/>
  <c r="Q11" i="11"/>
  <c r="Q133" i="11"/>
  <c r="Q60" i="11"/>
  <c r="Q57" i="11"/>
  <c r="Q142" i="11"/>
  <c r="Q51" i="11"/>
  <c r="Q8" i="11"/>
  <c r="Q44" i="11"/>
  <c r="Q93" i="11"/>
  <c r="Q75" i="11"/>
  <c r="Q127" i="11"/>
  <c r="Q117" i="11"/>
  <c r="Q94" i="11"/>
  <c r="Q123" i="11"/>
  <c r="Q116" i="11"/>
  <c r="Q7" i="11"/>
  <c r="Q62" i="11"/>
  <c r="Q63" i="11"/>
  <c r="Q147" i="11"/>
  <c r="Q48" i="11"/>
  <c r="Q102" i="11"/>
  <c r="Q52" i="11"/>
  <c r="Q77" i="11"/>
  <c r="Q96" i="11"/>
  <c r="Q72" i="11"/>
  <c r="Q36" i="11"/>
  <c r="Q79" i="11"/>
  <c r="Q87" i="11"/>
  <c r="Q92" i="11"/>
  <c r="Q148" i="11"/>
  <c r="Q103" i="11"/>
  <c r="Q136" i="11"/>
  <c r="Q45" i="11"/>
  <c r="Q91" i="11"/>
  <c r="Q78" i="11"/>
  <c r="Q68" i="11"/>
  <c r="Q126" i="11"/>
  <c r="Q56" i="11"/>
  <c r="Q84" i="11"/>
  <c r="Q108" i="11"/>
  <c r="Q6" i="11"/>
  <c r="Q99" i="11"/>
  <c r="Q139" i="11"/>
  <c r="Q76" i="11"/>
  <c r="Q100" i="11"/>
  <c r="Q140" i="11"/>
  <c r="Q38" i="11"/>
  <c r="Q119" i="11"/>
  <c r="Q134" i="11"/>
  <c r="R60" i="11"/>
  <c r="R73" i="11"/>
  <c r="R86" i="11"/>
  <c r="R129" i="11"/>
  <c r="R128" i="11"/>
  <c r="R93" i="11"/>
  <c r="R70" i="11"/>
  <c r="R122" i="11"/>
  <c r="R43" i="11"/>
  <c r="R37" i="11"/>
  <c r="R9" i="11"/>
  <c r="R49" i="11"/>
  <c r="R89" i="11"/>
  <c r="R69" i="11"/>
  <c r="R7" i="11"/>
  <c r="R78" i="11"/>
  <c r="R87" i="11"/>
  <c r="R71" i="11"/>
  <c r="R145" i="11"/>
  <c r="R58" i="11"/>
  <c r="R82" i="11"/>
  <c r="R114" i="11"/>
  <c r="R42" i="11"/>
  <c r="R62" i="11"/>
  <c r="R50" i="11"/>
  <c r="R31" i="11"/>
  <c r="R47" i="11"/>
  <c r="R80" i="11"/>
  <c r="R106" i="11"/>
  <c r="R120" i="11"/>
  <c r="R74" i="11"/>
  <c r="R91" i="11"/>
  <c r="R77" i="11"/>
  <c r="R104" i="11"/>
  <c r="R149" i="11"/>
  <c r="R105" i="11"/>
  <c r="R81" i="11"/>
  <c r="R54" i="11"/>
  <c r="R102" i="11"/>
  <c r="R140" i="11"/>
  <c r="R97" i="11"/>
  <c r="R121" i="11"/>
  <c r="R40" i="11"/>
  <c r="R85" i="11"/>
  <c r="R53" i="11"/>
  <c r="R98" i="11"/>
  <c r="R115" i="11"/>
  <c r="R137" i="11"/>
  <c r="R127" i="11"/>
  <c r="R103" i="11"/>
  <c r="R113" i="11"/>
  <c r="R8" i="11"/>
  <c r="R46" i="11"/>
  <c r="R90" i="11"/>
  <c r="R142" i="11"/>
  <c r="R123" i="11"/>
  <c r="R56" i="11"/>
  <c r="R51" i="11"/>
  <c r="R101" i="11"/>
  <c r="R88" i="11"/>
  <c r="R61" i="11"/>
  <c r="R148" i="11"/>
  <c r="R41" i="11"/>
  <c r="R147" i="11"/>
  <c r="R59" i="11"/>
  <c r="R75" i="11"/>
  <c r="R99" i="11"/>
  <c r="R96" i="11"/>
  <c r="R79" i="11"/>
  <c r="R150" i="11"/>
  <c r="R139" i="11"/>
  <c r="R57" i="11"/>
  <c r="R124" i="11"/>
  <c r="R10" i="11"/>
  <c r="R143" i="11"/>
  <c r="R119" i="11"/>
  <c r="R84" i="11"/>
  <c r="R134" i="11"/>
  <c r="R48" i="11"/>
  <c r="R36" i="11"/>
  <c r="R45" i="11"/>
  <c r="R11" i="11"/>
  <c r="R94" i="11"/>
  <c r="R52" i="11"/>
  <c r="R107" i="11"/>
  <c r="R141" i="11"/>
  <c r="R6" i="11"/>
  <c r="R76" i="11"/>
  <c r="R92" i="11"/>
  <c r="R95" i="11"/>
  <c r="R116" i="11"/>
  <c r="R44" i="11"/>
  <c r="R83" i="11"/>
  <c r="R38" i="11"/>
  <c r="R135" i="11"/>
  <c r="R133" i="11"/>
  <c r="R117" i="11"/>
  <c r="R126" i="11"/>
  <c r="R63" i="11"/>
  <c r="R146" i="11"/>
  <c r="R72" i="11"/>
  <c r="R100" i="11"/>
  <c r="R108" i="11"/>
  <c r="R68" i="11"/>
  <c r="R138" i="11"/>
  <c r="R39" i="11"/>
  <c r="R125" i="11"/>
  <c r="R136" i="11"/>
  <c r="Y127" i="11"/>
  <c r="Y97" i="11"/>
  <c r="Y105" i="11"/>
  <c r="Y57" i="11"/>
  <c r="Y149" i="11"/>
  <c r="Y150" i="11"/>
  <c r="Y70" i="11"/>
  <c r="Y140" i="11"/>
  <c r="Y95" i="11"/>
  <c r="Y87" i="11"/>
  <c r="Y119" i="11"/>
  <c r="Y9" i="11"/>
  <c r="Y141" i="11"/>
  <c r="Y114" i="11"/>
  <c r="Y117" i="11"/>
  <c r="Y59" i="11"/>
  <c r="Y83" i="11"/>
  <c r="Y79" i="11"/>
  <c r="Y88" i="11"/>
  <c r="Y145" i="11"/>
  <c r="Y98" i="11"/>
  <c r="Y121" i="11"/>
  <c r="Y106" i="11"/>
  <c r="Y146" i="11"/>
  <c r="Y91" i="11"/>
  <c r="Y7" i="11"/>
  <c r="Y103" i="11"/>
  <c r="Y126" i="11"/>
  <c r="Y138" i="11"/>
  <c r="Y74" i="11"/>
  <c r="Y11" i="11"/>
  <c r="Y43" i="11"/>
  <c r="Y61" i="11"/>
  <c r="Y122" i="11"/>
  <c r="Y115" i="11"/>
  <c r="Y136" i="11"/>
  <c r="Y41" i="11"/>
  <c r="Y37" i="11"/>
  <c r="Y89" i="11"/>
  <c r="Y86" i="11"/>
  <c r="Y104" i="11"/>
  <c r="Y50" i="11"/>
  <c r="Y8" i="11"/>
  <c r="Y42" i="11"/>
  <c r="Y31" i="11"/>
  <c r="Y73" i="11"/>
  <c r="Y128" i="11"/>
  <c r="Y85" i="11"/>
  <c r="Y46" i="11"/>
  <c r="Y120" i="11"/>
  <c r="Y113" i="11"/>
  <c r="Y82" i="11"/>
  <c r="Y53" i="11"/>
  <c r="Y51" i="11"/>
  <c r="Y123" i="11"/>
  <c r="Y54" i="11"/>
  <c r="Y44" i="11"/>
  <c r="Y71" i="11"/>
  <c r="Y135" i="11"/>
  <c r="Y40" i="11"/>
  <c r="Y56" i="11"/>
  <c r="Y10" i="11"/>
  <c r="Y129" i="11"/>
  <c r="Y142" i="11"/>
  <c r="Y75" i="11"/>
  <c r="Y69" i="11"/>
  <c r="Y52" i="11"/>
  <c r="Y39" i="11"/>
  <c r="Y92" i="11"/>
  <c r="Y137" i="11"/>
  <c r="Y90" i="11"/>
  <c r="Y134" i="11"/>
  <c r="Y80" i="11"/>
  <c r="Y101" i="11"/>
  <c r="Y93" i="11"/>
  <c r="Y58" i="11"/>
  <c r="Y107" i="11"/>
  <c r="Y99" i="11"/>
  <c r="Y139" i="11"/>
  <c r="Y76" i="11"/>
  <c r="Y100" i="11"/>
  <c r="Y45" i="11"/>
  <c r="Y62" i="11"/>
  <c r="Y36" i="11"/>
  <c r="Y77" i="11"/>
  <c r="Y125" i="11"/>
  <c r="Y124" i="11"/>
  <c r="Y94" i="11"/>
  <c r="Y143" i="11"/>
  <c r="Y116" i="11"/>
  <c r="Y6" i="11"/>
  <c r="Y96" i="11"/>
  <c r="Y84" i="11"/>
  <c r="Y108" i="11"/>
  <c r="Y102" i="11"/>
  <c r="Y133" i="11"/>
  <c r="Y48" i="11"/>
  <c r="Y81" i="11"/>
  <c r="Y72" i="11"/>
  <c r="Y49" i="11"/>
  <c r="Y147" i="11"/>
  <c r="Y63" i="11"/>
  <c r="Y60" i="11"/>
  <c r="Y68" i="11"/>
  <c r="Y38" i="11"/>
  <c r="Y78" i="11"/>
  <c r="Y47" i="11"/>
  <c r="Y148" i="11"/>
  <c r="AG45" i="11"/>
  <c r="AG11" i="11"/>
  <c r="AG86" i="11"/>
  <c r="AG137" i="11"/>
  <c r="AG146" i="11"/>
  <c r="AG142" i="11"/>
  <c r="AG54" i="11"/>
  <c r="AG103" i="11"/>
  <c r="AG143" i="11"/>
  <c r="AG135" i="11"/>
  <c r="AG52" i="11"/>
  <c r="AG104" i="11"/>
  <c r="AG57" i="11"/>
  <c r="AG81" i="11"/>
  <c r="AG70" i="11"/>
  <c r="AG69" i="11"/>
  <c r="AG126" i="11"/>
  <c r="AG80" i="11"/>
  <c r="AG37" i="11"/>
  <c r="AG128" i="11"/>
  <c r="AG150" i="11"/>
  <c r="AG73" i="11"/>
  <c r="AG138" i="11"/>
  <c r="AG120" i="11"/>
  <c r="AG59" i="11"/>
  <c r="AG83" i="11"/>
  <c r="AG134" i="11"/>
  <c r="AG87" i="11"/>
  <c r="AG125" i="11"/>
  <c r="AG79" i="11"/>
  <c r="AG31" i="11"/>
  <c r="AG88" i="11"/>
  <c r="AG105" i="11"/>
  <c r="AG49" i="11"/>
  <c r="AG89" i="11"/>
  <c r="AG129" i="11"/>
  <c r="AG8" i="11"/>
  <c r="AG127" i="11"/>
  <c r="AG119" i="11"/>
  <c r="AG10" i="11"/>
  <c r="AG90" i="11"/>
  <c r="AG114" i="11"/>
  <c r="AG97" i="11"/>
  <c r="AG141" i="11"/>
  <c r="AG9" i="11"/>
  <c r="AG85" i="11"/>
  <c r="AG46" i="11"/>
  <c r="AG121" i="11"/>
  <c r="AG61" i="11"/>
  <c r="AG93" i="11"/>
  <c r="AG50" i="11"/>
  <c r="AG113" i="11"/>
  <c r="AG145" i="11"/>
  <c r="AG117" i="11"/>
  <c r="AG53" i="11"/>
  <c r="AG122" i="11"/>
  <c r="AG115" i="11"/>
  <c r="AG92" i="11"/>
  <c r="AG42" i="11"/>
  <c r="AG58" i="11"/>
  <c r="AG56" i="11"/>
  <c r="AG48" i="11"/>
  <c r="AG91" i="11"/>
  <c r="AG82" i="11"/>
  <c r="AG147" i="11"/>
  <c r="AG40" i="11"/>
  <c r="AG149" i="11"/>
  <c r="AG99" i="11"/>
  <c r="AG139" i="11"/>
  <c r="AG74" i="11"/>
  <c r="AG95" i="11"/>
  <c r="AG98" i="11"/>
  <c r="AG123" i="11"/>
  <c r="AG76" i="11"/>
  <c r="AG51" i="11"/>
  <c r="AG107" i="11"/>
  <c r="AG96" i="11"/>
  <c r="AG77" i="11"/>
  <c r="AG36" i="11"/>
  <c r="AG47" i="11"/>
  <c r="AG106" i="11"/>
  <c r="AG133" i="11"/>
  <c r="AG124" i="11"/>
  <c r="AG148" i="11"/>
  <c r="AG72" i="11"/>
  <c r="AG75" i="11"/>
  <c r="AG60" i="11"/>
  <c r="AG71" i="11"/>
  <c r="AG43" i="11"/>
  <c r="AG39" i="11"/>
  <c r="AG100" i="11"/>
  <c r="AG94" i="11"/>
  <c r="AG38" i="11"/>
  <c r="AG140" i="11"/>
  <c r="AG68" i="11"/>
  <c r="AG136" i="11"/>
  <c r="AG78" i="11"/>
  <c r="AG102" i="11"/>
  <c r="AG63" i="11"/>
  <c r="AG6" i="11"/>
  <c r="AG84" i="11"/>
  <c r="AG108" i="11"/>
  <c r="AG7" i="11"/>
  <c r="AG101" i="11"/>
  <c r="AG44" i="11"/>
  <c r="AG62" i="11"/>
  <c r="AG41" i="11"/>
  <c r="AG116" i="11"/>
  <c r="P4" i="11"/>
  <c r="P52" i="11"/>
  <c r="P126" i="11"/>
  <c r="P121" i="11"/>
  <c r="P141" i="11"/>
  <c r="P73" i="11"/>
  <c r="P97" i="11"/>
  <c r="P54" i="11"/>
  <c r="P91" i="11"/>
  <c r="P72" i="11"/>
  <c r="P51" i="11"/>
  <c r="P47" i="11"/>
  <c r="P49" i="11"/>
  <c r="P105" i="11"/>
  <c r="P149" i="11"/>
  <c r="P145" i="11"/>
  <c r="P82" i="11"/>
  <c r="P143" i="11"/>
  <c r="P9" i="11"/>
  <c r="P80" i="11"/>
  <c r="P58" i="11"/>
  <c r="P89" i="11"/>
  <c r="P120" i="11"/>
  <c r="P137" i="11"/>
  <c r="P128" i="11"/>
  <c r="P125" i="11"/>
  <c r="P127" i="11"/>
  <c r="P116" i="11"/>
  <c r="P104" i="11"/>
  <c r="P85" i="11"/>
  <c r="P50" i="11"/>
  <c r="P98" i="11"/>
  <c r="P129" i="11"/>
  <c r="P70" i="11"/>
  <c r="P150" i="11"/>
  <c r="P146" i="11"/>
  <c r="P45" i="11"/>
  <c r="P100" i="11"/>
  <c r="P95" i="11"/>
  <c r="P113" i="11"/>
  <c r="P37" i="11"/>
  <c r="P8" i="11"/>
  <c r="P122" i="11"/>
  <c r="P114" i="11"/>
  <c r="P10" i="11"/>
  <c r="P106" i="11"/>
  <c r="P56" i="11"/>
  <c r="P142" i="11"/>
  <c r="P61" i="11"/>
  <c r="P140" i="11"/>
  <c r="P46" i="11"/>
  <c r="P53" i="11"/>
  <c r="P74" i="11"/>
  <c r="P81" i="11"/>
  <c r="P138" i="11"/>
  <c r="P6" i="11"/>
  <c r="P86" i="11"/>
  <c r="P40" i="11"/>
  <c r="P93" i="11"/>
  <c r="P42" i="11"/>
  <c r="P107" i="11"/>
  <c r="P41" i="11"/>
  <c r="P11" i="11"/>
  <c r="P57" i="11"/>
  <c r="P43" i="11"/>
  <c r="P39" i="11"/>
  <c r="P99" i="11"/>
  <c r="P147" i="11"/>
  <c r="P139" i="11"/>
  <c r="P117" i="11"/>
  <c r="P90" i="11"/>
  <c r="P123" i="11"/>
  <c r="P88" i="11"/>
  <c r="P115" i="11"/>
  <c r="P96" i="11"/>
  <c r="P94" i="11"/>
  <c r="P108" i="11"/>
  <c r="P124" i="11"/>
  <c r="P31" i="11"/>
  <c r="P60" i="11"/>
  <c r="P133" i="11"/>
  <c r="P83" i="11"/>
  <c r="P75" i="11"/>
  <c r="P7" i="11"/>
  <c r="P38" i="11"/>
  <c r="P79" i="11"/>
  <c r="P68" i="11"/>
  <c r="P76" i="11"/>
  <c r="P101" i="11"/>
  <c r="P62" i="11"/>
  <c r="P69" i="11"/>
  <c r="P36" i="11"/>
  <c r="P71" i="11"/>
  <c r="P103" i="11"/>
  <c r="P135" i="11"/>
  <c r="P136" i="11"/>
  <c r="P119" i="11"/>
  <c r="P59" i="11"/>
  <c r="P134" i="11"/>
  <c r="P48" i="11"/>
  <c r="P92" i="11"/>
  <c r="P78" i="11"/>
  <c r="P84" i="11"/>
  <c r="P87" i="11"/>
  <c r="P44" i="11"/>
  <c r="P148" i="11"/>
  <c r="P77" i="11"/>
  <c r="P63" i="11"/>
  <c r="P102" i="11"/>
  <c r="AJ4" i="11"/>
  <c r="AJ126" i="11"/>
  <c r="AJ79" i="11"/>
  <c r="AJ129" i="11"/>
  <c r="AJ53" i="11"/>
  <c r="AJ70" i="11"/>
  <c r="AJ10" i="11"/>
  <c r="AJ56" i="11"/>
  <c r="AJ98" i="11"/>
  <c r="AJ142" i="11"/>
  <c r="AJ139" i="11"/>
  <c r="AJ85" i="11"/>
  <c r="AJ93" i="11"/>
  <c r="AJ74" i="11"/>
  <c r="AJ71" i="11"/>
  <c r="AJ47" i="11"/>
  <c r="AJ57" i="11"/>
  <c r="AJ113" i="11"/>
  <c r="AJ37" i="11"/>
  <c r="AJ149" i="11"/>
  <c r="AJ9" i="11"/>
  <c r="AJ114" i="11"/>
  <c r="AJ61" i="11"/>
  <c r="AJ8" i="11"/>
  <c r="AJ120" i="11"/>
  <c r="AJ58" i="11"/>
  <c r="AJ106" i="11"/>
  <c r="AJ54" i="11"/>
  <c r="AJ11" i="11"/>
  <c r="AJ128" i="11"/>
  <c r="AJ82" i="11"/>
  <c r="AJ137" i="11"/>
  <c r="AJ90" i="11"/>
  <c r="AJ122" i="11"/>
  <c r="AJ141" i="11"/>
  <c r="AJ80" i="11"/>
  <c r="AJ50" i="11"/>
  <c r="AJ39" i="11"/>
  <c r="AJ41" i="11"/>
  <c r="AJ88" i="11"/>
  <c r="AJ81" i="11"/>
  <c r="AJ105" i="11"/>
  <c r="AJ145" i="11"/>
  <c r="AJ40" i="11"/>
  <c r="AJ117" i="11"/>
  <c r="AJ59" i="11"/>
  <c r="AJ95" i="11"/>
  <c r="AJ104" i="11"/>
  <c r="AJ49" i="11"/>
  <c r="AJ73" i="11"/>
  <c r="AJ97" i="11"/>
  <c r="AJ86" i="11"/>
  <c r="AJ83" i="11"/>
  <c r="AJ138" i="11"/>
  <c r="AJ89" i="11"/>
  <c r="AJ46" i="11"/>
  <c r="AJ150" i="11"/>
  <c r="AJ62" i="11"/>
  <c r="AJ121" i="11"/>
  <c r="AJ42" i="11"/>
  <c r="AJ146" i="11"/>
  <c r="AJ134" i="11"/>
  <c r="AJ43" i="11"/>
  <c r="AJ51" i="11"/>
  <c r="AJ94" i="11"/>
  <c r="AJ102" i="11"/>
  <c r="AJ75" i="11"/>
  <c r="AJ69" i="11"/>
  <c r="AJ99" i="11"/>
  <c r="AJ148" i="11"/>
  <c r="AJ63" i="11"/>
  <c r="AJ107" i="11"/>
  <c r="AJ84" i="11"/>
  <c r="AJ103" i="11"/>
  <c r="AJ96" i="11"/>
  <c r="AJ31" i="11"/>
  <c r="AJ108" i="11"/>
  <c r="AJ38" i="11"/>
  <c r="AJ115" i="11"/>
  <c r="AJ123" i="11"/>
  <c r="AJ60" i="11"/>
  <c r="AJ143" i="11"/>
  <c r="AJ124" i="11"/>
  <c r="AJ68" i="11"/>
  <c r="AJ78" i="11"/>
  <c r="AJ72" i="11"/>
  <c r="AJ44" i="11"/>
  <c r="AJ45" i="11"/>
  <c r="AJ140" i="11"/>
  <c r="AJ133" i="11"/>
  <c r="AJ48" i="11"/>
  <c r="AJ136" i="11"/>
  <c r="AJ76" i="11"/>
  <c r="AJ125" i="11"/>
  <c r="AJ135" i="11"/>
  <c r="AJ127" i="11"/>
  <c r="AJ87" i="11"/>
  <c r="AJ100" i="11"/>
  <c r="AJ36" i="11"/>
  <c r="AJ6" i="11"/>
  <c r="AJ77" i="11"/>
  <c r="AJ91" i="11"/>
  <c r="AJ92" i="11"/>
  <c r="AJ116" i="11"/>
  <c r="AJ101" i="11"/>
  <c r="AJ52" i="11"/>
  <c r="AJ7" i="11"/>
  <c r="AJ147" i="11"/>
  <c r="AJ119" i="11"/>
  <c r="W125" i="11"/>
  <c r="W43" i="11"/>
  <c r="W103" i="11"/>
  <c r="W87" i="11"/>
  <c r="W9" i="11"/>
  <c r="W80" i="11"/>
  <c r="W128" i="11"/>
  <c r="W10" i="11"/>
  <c r="W85" i="11"/>
  <c r="W149" i="11"/>
  <c r="W86" i="11"/>
  <c r="W105" i="11"/>
  <c r="W113" i="11"/>
  <c r="W61" i="11"/>
  <c r="W8" i="11"/>
  <c r="W70" i="11"/>
  <c r="W114" i="11"/>
  <c r="W57" i="11"/>
  <c r="W40" i="11"/>
  <c r="W150" i="11"/>
  <c r="W82" i="11"/>
  <c r="W122" i="11"/>
  <c r="W54" i="11"/>
  <c r="W117" i="11"/>
  <c r="W148" i="11"/>
  <c r="W79" i="11"/>
  <c r="W100" i="11"/>
  <c r="W97" i="11"/>
  <c r="W138" i="11"/>
  <c r="W145" i="11"/>
  <c r="W98" i="11"/>
  <c r="W90" i="11"/>
  <c r="W42" i="11"/>
  <c r="W107" i="11"/>
  <c r="W63" i="11"/>
  <c r="W31" i="11"/>
  <c r="W47" i="11"/>
  <c r="W84" i="11"/>
  <c r="W41" i="11"/>
  <c r="W46" i="11"/>
  <c r="W93" i="11"/>
  <c r="W141" i="11"/>
  <c r="W45" i="11"/>
  <c r="W49" i="11"/>
  <c r="W73" i="11"/>
  <c r="W50" i="11"/>
  <c r="W74" i="11"/>
  <c r="W75" i="11"/>
  <c r="W37" i="11"/>
  <c r="W104" i="11"/>
  <c r="W53" i="11"/>
  <c r="W137" i="11"/>
  <c r="W51" i="11"/>
  <c r="W91" i="11"/>
  <c r="W129" i="11"/>
  <c r="W56" i="11"/>
  <c r="W123" i="11"/>
  <c r="W96" i="11"/>
  <c r="W39" i="11"/>
  <c r="W120" i="11"/>
  <c r="W146" i="11"/>
  <c r="W88" i="11"/>
  <c r="W81" i="11"/>
  <c r="W106" i="11"/>
  <c r="W59" i="11"/>
  <c r="W119" i="11"/>
  <c r="W89" i="11"/>
  <c r="W44" i="11"/>
  <c r="W121" i="11"/>
  <c r="W58" i="11"/>
  <c r="W11" i="11"/>
  <c r="W60" i="11"/>
  <c r="W142" i="11"/>
  <c r="W133" i="11"/>
  <c r="W36" i="11"/>
  <c r="W78" i="11"/>
  <c r="W7" i="11"/>
  <c r="W69" i="11"/>
  <c r="W140" i="11"/>
  <c r="W127" i="11"/>
  <c r="W77" i="11"/>
  <c r="W124" i="11"/>
  <c r="W6" i="11"/>
  <c r="W147" i="11"/>
  <c r="W136" i="11"/>
  <c r="W83" i="11"/>
  <c r="W52" i="11"/>
  <c r="W76" i="11"/>
  <c r="W71" i="11"/>
  <c r="W102" i="11"/>
  <c r="W72" i="11"/>
  <c r="W139" i="11"/>
  <c r="W62" i="11"/>
  <c r="W68" i="11"/>
  <c r="W92" i="11"/>
  <c r="W116" i="11"/>
  <c r="W99" i="11"/>
  <c r="W101" i="11"/>
  <c r="W134" i="11"/>
  <c r="W143" i="11"/>
  <c r="W135" i="11"/>
  <c r="W38" i="11"/>
  <c r="W126" i="11"/>
  <c r="W94" i="11"/>
  <c r="W48" i="11"/>
  <c r="W95" i="11"/>
  <c r="W115" i="11"/>
  <c r="W108" i="11"/>
  <c r="AO79" i="11"/>
  <c r="AO45" i="11"/>
  <c r="AO41" i="11"/>
  <c r="AO105" i="11"/>
  <c r="AO80" i="11"/>
  <c r="AO42" i="11"/>
  <c r="AO149" i="11"/>
  <c r="AO82" i="11"/>
  <c r="AO146" i="11"/>
  <c r="AO119" i="11"/>
  <c r="AO135" i="11"/>
  <c r="AO98" i="11"/>
  <c r="AO89" i="11"/>
  <c r="AO122" i="11"/>
  <c r="AO54" i="11"/>
  <c r="AO43" i="11"/>
  <c r="AO125" i="11"/>
  <c r="AO70" i="11"/>
  <c r="AO138" i="11"/>
  <c r="AO104" i="11"/>
  <c r="AO93" i="11"/>
  <c r="AO10" i="11"/>
  <c r="AO143" i="11"/>
  <c r="AO63" i="11"/>
  <c r="AO127" i="11"/>
  <c r="AO49" i="11"/>
  <c r="AO57" i="11"/>
  <c r="AO85" i="11"/>
  <c r="AO46" i="11"/>
  <c r="AO86" i="11"/>
  <c r="AO53" i="11"/>
  <c r="AO56" i="11"/>
  <c r="AO87" i="11"/>
  <c r="AO102" i="11"/>
  <c r="AO88" i="11"/>
  <c r="AO97" i="11"/>
  <c r="AO128" i="11"/>
  <c r="AO113" i="11"/>
  <c r="AO73" i="11"/>
  <c r="AO81" i="11"/>
  <c r="AO74" i="11"/>
  <c r="AO103" i="11"/>
  <c r="AO37" i="11"/>
  <c r="AO61" i="11"/>
  <c r="AO90" i="11"/>
  <c r="AO114" i="11"/>
  <c r="AO117" i="11"/>
  <c r="AO47" i="11"/>
  <c r="AO9" i="11"/>
  <c r="AO145" i="11"/>
  <c r="AO137" i="11"/>
  <c r="AO141" i="11"/>
  <c r="AO120" i="11"/>
  <c r="AO115" i="11"/>
  <c r="AO136" i="11"/>
  <c r="AO83" i="11"/>
  <c r="AO147" i="11"/>
  <c r="AO75" i="11"/>
  <c r="AO59" i="11"/>
  <c r="AO84" i="11"/>
  <c r="AO108" i="11"/>
  <c r="AO40" i="11"/>
  <c r="AO123" i="11"/>
  <c r="AO58" i="11"/>
  <c r="AO11" i="11"/>
  <c r="AO150" i="11"/>
  <c r="AO121" i="11"/>
  <c r="AO139" i="11"/>
  <c r="AO99" i="11"/>
  <c r="AO50" i="11"/>
  <c r="AO60" i="11"/>
  <c r="AO69" i="11"/>
  <c r="AO39" i="11"/>
  <c r="AO129" i="11"/>
  <c r="AO94" i="11"/>
  <c r="AO96" i="11"/>
  <c r="AO133" i="11"/>
  <c r="AO116" i="11"/>
  <c r="AO77" i="11"/>
  <c r="AO52" i="11"/>
  <c r="AO148" i="11"/>
  <c r="AO68" i="11"/>
  <c r="AO140" i="11"/>
  <c r="AO71" i="11"/>
  <c r="AO95" i="11"/>
  <c r="AO72" i="11"/>
  <c r="AO106" i="11"/>
  <c r="AO92" i="11"/>
  <c r="AO76" i="11"/>
  <c r="AO51" i="11"/>
  <c r="AO6" i="11"/>
  <c r="AO78" i="11"/>
  <c r="AO48" i="11"/>
  <c r="AO142" i="11"/>
  <c r="AO62" i="11"/>
  <c r="AO38" i="11"/>
  <c r="AO36" i="11"/>
  <c r="AO101" i="11"/>
  <c r="AO44" i="11"/>
  <c r="AO126" i="11"/>
  <c r="AO100" i="11"/>
  <c r="AO107" i="11"/>
  <c r="AO8" i="11"/>
  <c r="AO134" i="11"/>
  <c r="AO7" i="11"/>
  <c r="AO31" i="11"/>
  <c r="AO124" i="11"/>
  <c r="AO91" i="11"/>
  <c r="Z72" i="11"/>
  <c r="Z95" i="11"/>
  <c r="Z73" i="11"/>
  <c r="Z85" i="11"/>
  <c r="Z128" i="11"/>
  <c r="Z97" i="11"/>
  <c r="Z75" i="11"/>
  <c r="Z99" i="11"/>
  <c r="Z45" i="11"/>
  <c r="Z86" i="11"/>
  <c r="Z106" i="11"/>
  <c r="Z50" i="11"/>
  <c r="Z70" i="11"/>
  <c r="Z42" i="11"/>
  <c r="Z56" i="11"/>
  <c r="Z98" i="11"/>
  <c r="Z122" i="11"/>
  <c r="Z43" i="11"/>
  <c r="Z135" i="11"/>
  <c r="Z114" i="11"/>
  <c r="Z127" i="11"/>
  <c r="Z105" i="11"/>
  <c r="Z37" i="11"/>
  <c r="Z53" i="11"/>
  <c r="Z93" i="11"/>
  <c r="Z142" i="11"/>
  <c r="Z9" i="11"/>
  <c r="Z104" i="11"/>
  <c r="Z49" i="11"/>
  <c r="Z8" i="11"/>
  <c r="Z137" i="11"/>
  <c r="Z61" i="11"/>
  <c r="Z134" i="11"/>
  <c r="Z63" i="11"/>
  <c r="Z77" i="11"/>
  <c r="Z69" i="11"/>
  <c r="Z139" i="11"/>
  <c r="Z40" i="11"/>
  <c r="Z41" i="11"/>
  <c r="Z129" i="11"/>
  <c r="Z121" i="11"/>
  <c r="Z150" i="11"/>
  <c r="Z119" i="11"/>
  <c r="Z38" i="11"/>
  <c r="Z88" i="11"/>
  <c r="Z149" i="11"/>
  <c r="Z74" i="11"/>
  <c r="Z141" i="11"/>
  <c r="Z51" i="11"/>
  <c r="Z146" i="11"/>
  <c r="Z140" i="11"/>
  <c r="Z48" i="11"/>
  <c r="Z103" i="11"/>
  <c r="Z57" i="11"/>
  <c r="Z90" i="11"/>
  <c r="Z113" i="11"/>
  <c r="Z89" i="11"/>
  <c r="Z120" i="11"/>
  <c r="Z117" i="11"/>
  <c r="Z91" i="11"/>
  <c r="Z80" i="11"/>
  <c r="Z82" i="11"/>
  <c r="Z81" i="11"/>
  <c r="Z58" i="11"/>
  <c r="Z62" i="11"/>
  <c r="Z47" i="11"/>
  <c r="Z10" i="11"/>
  <c r="Z123" i="11"/>
  <c r="Z138" i="11"/>
  <c r="Z133" i="11"/>
  <c r="Z11" i="11"/>
  <c r="Z92" i="11"/>
  <c r="Z125" i="11"/>
  <c r="Z84" i="11"/>
  <c r="Z39" i="11"/>
  <c r="Z101" i="11"/>
  <c r="Z100" i="11"/>
  <c r="Z107" i="11"/>
  <c r="Z60" i="11"/>
  <c r="Z31" i="11"/>
  <c r="Z96" i="11"/>
  <c r="Z148" i="11"/>
  <c r="Z71" i="11"/>
  <c r="Z124" i="11"/>
  <c r="Z83" i="11"/>
  <c r="Z87" i="11"/>
  <c r="Z147" i="11"/>
  <c r="Z76" i="11"/>
  <c r="Z108" i="11"/>
  <c r="Z116" i="11"/>
  <c r="Z102" i="11"/>
  <c r="Z126" i="11"/>
  <c r="Z143" i="11"/>
  <c r="Z46" i="11"/>
  <c r="Z7" i="11"/>
  <c r="Z115" i="11"/>
  <c r="Z6" i="11"/>
  <c r="Z145" i="11"/>
  <c r="Z136" i="11"/>
  <c r="Z52" i="11"/>
  <c r="Z78" i="11"/>
  <c r="Z54" i="11"/>
  <c r="Z59" i="11"/>
  <c r="Z44" i="11"/>
  <c r="Z36" i="11"/>
  <c r="Z68" i="11"/>
  <c r="Z79" i="11"/>
  <c r="Z94" i="11"/>
  <c r="AF63" i="11"/>
  <c r="AF119" i="11"/>
  <c r="AF84" i="11"/>
  <c r="AF127" i="11"/>
  <c r="AF97" i="11"/>
  <c r="AF9" i="11"/>
  <c r="AF93" i="11"/>
  <c r="AF98" i="11"/>
  <c r="AF141" i="11"/>
  <c r="AF71" i="11"/>
  <c r="AF68" i="11"/>
  <c r="AF116" i="11"/>
  <c r="AF37" i="11"/>
  <c r="AF57" i="11"/>
  <c r="AF129" i="11"/>
  <c r="AF120" i="11"/>
  <c r="AF74" i="11"/>
  <c r="AF122" i="11"/>
  <c r="AF46" i="11"/>
  <c r="AF143" i="11"/>
  <c r="AF104" i="11"/>
  <c r="AF113" i="11"/>
  <c r="AF85" i="11"/>
  <c r="AF107" i="11"/>
  <c r="AF147" i="11"/>
  <c r="AF149" i="11"/>
  <c r="AF40" i="11"/>
  <c r="AF86" i="11"/>
  <c r="AF8" i="11"/>
  <c r="AF58" i="11"/>
  <c r="AF53" i="11"/>
  <c r="AF106" i="11"/>
  <c r="AF135" i="11"/>
  <c r="AF108" i="11"/>
  <c r="AF103" i="11"/>
  <c r="AF128" i="11"/>
  <c r="AF137" i="11"/>
  <c r="AF145" i="11"/>
  <c r="AF54" i="11"/>
  <c r="AF146" i="11"/>
  <c r="AF38" i="11"/>
  <c r="AF105" i="11"/>
  <c r="AF88" i="11"/>
  <c r="AF49" i="11"/>
  <c r="AF10" i="11"/>
  <c r="AF138" i="11"/>
  <c r="AF70" i="11"/>
  <c r="AF11" i="11"/>
  <c r="AF82" i="11"/>
  <c r="AF150" i="11"/>
  <c r="AF50" i="11"/>
  <c r="AF31" i="11"/>
  <c r="AF47" i="11"/>
  <c r="AF81" i="11"/>
  <c r="AF89" i="11"/>
  <c r="AF73" i="11"/>
  <c r="AF90" i="11"/>
  <c r="AF114" i="11"/>
  <c r="AF139" i="11"/>
  <c r="AF61" i="11"/>
  <c r="AF80" i="11"/>
  <c r="AF123" i="11"/>
  <c r="AF52" i="11"/>
  <c r="AF142" i="11"/>
  <c r="AF41" i="11"/>
  <c r="AF56" i="11"/>
  <c r="AF94" i="11"/>
  <c r="AF140" i="11"/>
  <c r="AF134" i="11"/>
  <c r="AF42" i="11"/>
  <c r="AF83" i="11"/>
  <c r="AF117" i="11"/>
  <c r="AF43" i="11"/>
  <c r="AF79" i="11"/>
  <c r="AF44" i="11"/>
  <c r="AF115" i="11"/>
  <c r="AF7" i="11"/>
  <c r="AF133" i="11"/>
  <c r="AF96" i="11"/>
  <c r="AF102" i="11"/>
  <c r="AF92" i="11"/>
  <c r="AF121" i="11"/>
  <c r="AF91" i="11"/>
  <c r="AF51" i="11"/>
  <c r="AF69" i="11"/>
  <c r="AF45" i="11"/>
  <c r="AF124" i="11"/>
  <c r="AF125" i="11"/>
  <c r="AF36" i="11"/>
  <c r="AF101" i="11"/>
  <c r="AF77" i="11"/>
  <c r="AF75" i="11"/>
  <c r="AF48" i="11"/>
  <c r="AF99" i="11"/>
  <c r="AF78" i="11"/>
  <c r="AF87" i="11"/>
  <c r="AF136" i="11"/>
  <c r="AF39" i="11"/>
  <c r="AF100" i="11"/>
  <c r="AF6" i="11"/>
  <c r="AF62" i="11"/>
  <c r="AF72" i="11"/>
  <c r="AF95" i="11"/>
  <c r="AF76" i="11"/>
  <c r="AF148" i="11"/>
  <c r="AF59" i="11"/>
  <c r="AF126" i="11"/>
  <c r="AF60" i="11"/>
  <c r="AI31" i="11"/>
  <c r="AI9" i="11"/>
  <c r="AI54" i="11"/>
  <c r="AI122" i="11"/>
  <c r="AI61" i="11"/>
  <c r="AI43" i="11"/>
  <c r="AI83" i="11"/>
  <c r="AI63" i="11"/>
  <c r="AI148" i="11"/>
  <c r="AI141" i="11"/>
  <c r="AI142" i="11"/>
  <c r="AI77" i="11"/>
  <c r="AI87" i="11"/>
  <c r="AI140" i="11"/>
  <c r="AI135" i="11"/>
  <c r="AI49" i="11"/>
  <c r="AI97" i="11"/>
  <c r="AI105" i="11"/>
  <c r="AI53" i="11"/>
  <c r="AI120" i="11"/>
  <c r="AI42" i="11"/>
  <c r="AI47" i="11"/>
  <c r="AI102" i="11"/>
  <c r="AI50" i="11"/>
  <c r="AI56" i="11"/>
  <c r="AI114" i="11"/>
  <c r="AI146" i="11"/>
  <c r="AI123" i="11"/>
  <c r="AI127" i="11"/>
  <c r="AI124" i="11"/>
  <c r="AI39" i="11"/>
  <c r="AI88" i="11"/>
  <c r="AI37" i="11"/>
  <c r="AI89" i="11"/>
  <c r="AI8" i="11"/>
  <c r="AI90" i="11"/>
  <c r="AI74" i="11"/>
  <c r="AI98" i="11"/>
  <c r="AI82" i="11"/>
  <c r="AI106" i="11"/>
  <c r="AI58" i="11"/>
  <c r="AI126" i="11"/>
  <c r="AI72" i="11"/>
  <c r="AI103" i="11"/>
  <c r="AI95" i="11"/>
  <c r="AI104" i="11"/>
  <c r="AI86" i="11"/>
  <c r="AI113" i="11"/>
  <c r="AI93" i="11"/>
  <c r="AI147" i="11"/>
  <c r="AI45" i="11"/>
  <c r="AI41" i="11"/>
  <c r="AI57" i="11"/>
  <c r="AI80" i="11"/>
  <c r="AI121" i="11"/>
  <c r="AI149" i="11"/>
  <c r="AI40" i="11"/>
  <c r="AI128" i="11"/>
  <c r="AI73" i="11"/>
  <c r="AI81" i="11"/>
  <c r="AI101" i="11"/>
  <c r="AI139" i="11"/>
  <c r="AI107" i="11"/>
  <c r="AI51" i="11"/>
  <c r="AI62" i="11"/>
  <c r="AI150" i="11"/>
  <c r="AI75" i="11"/>
  <c r="AI138" i="11"/>
  <c r="AI117" i="11"/>
  <c r="AI76" i="11"/>
  <c r="AI71" i="11"/>
  <c r="AI70" i="11"/>
  <c r="AI145" i="11"/>
  <c r="AI59" i="11"/>
  <c r="AI10" i="11"/>
  <c r="AI48" i="11"/>
  <c r="AI60" i="11"/>
  <c r="AI137" i="11"/>
  <c r="AI85" i="11"/>
  <c r="AI46" i="11"/>
  <c r="AI91" i="11"/>
  <c r="AI125" i="11"/>
  <c r="AI119" i="11"/>
  <c r="AI38" i="11"/>
  <c r="AI52" i="11"/>
  <c r="AI69" i="11"/>
  <c r="AI136" i="11"/>
  <c r="AI143" i="11"/>
  <c r="AI94" i="11"/>
  <c r="AI134" i="11"/>
  <c r="AI115" i="11"/>
  <c r="AI11" i="11"/>
  <c r="AI84" i="11"/>
  <c r="AI100" i="11"/>
  <c r="AI129" i="11"/>
  <c r="AI133" i="11"/>
  <c r="AI99" i="11"/>
  <c r="AI68" i="11"/>
  <c r="AI92" i="11"/>
  <c r="AI7" i="11"/>
  <c r="AI78" i="11"/>
  <c r="AI6" i="11"/>
  <c r="AI108" i="11"/>
  <c r="AI96" i="11"/>
  <c r="AI36" i="11"/>
  <c r="AI44" i="11"/>
  <c r="AI116" i="11"/>
  <c r="AI79" i="11"/>
  <c r="L4" i="11"/>
  <c r="L127" i="11"/>
  <c r="L47" i="11"/>
  <c r="L37" i="11"/>
  <c r="L40" i="11"/>
  <c r="L81" i="11"/>
  <c r="L105" i="11"/>
  <c r="L141" i="11"/>
  <c r="L120" i="11"/>
  <c r="L87" i="11"/>
  <c r="L128" i="11"/>
  <c r="L57" i="11"/>
  <c r="L150" i="11"/>
  <c r="L104" i="11"/>
  <c r="L73" i="11"/>
  <c r="L58" i="11"/>
  <c r="L42" i="11"/>
  <c r="L53" i="11"/>
  <c r="L115" i="11"/>
  <c r="L86" i="11"/>
  <c r="L49" i="11"/>
  <c r="L129" i="11"/>
  <c r="L137" i="11"/>
  <c r="L8" i="11"/>
  <c r="L61" i="11"/>
  <c r="L139" i="11"/>
  <c r="L108" i="11"/>
  <c r="L143" i="11"/>
  <c r="L31" i="11"/>
  <c r="L95" i="11"/>
  <c r="L89" i="11"/>
  <c r="L90" i="11"/>
  <c r="L138" i="11"/>
  <c r="L91" i="11"/>
  <c r="L62" i="11"/>
  <c r="L68" i="11"/>
  <c r="L79" i="11"/>
  <c r="L149" i="11"/>
  <c r="L113" i="11"/>
  <c r="L74" i="11"/>
  <c r="L10" i="11"/>
  <c r="L56" i="11"/>
  <c r="L63" i="11"/>
  <c r="L41" i="11"/>
  <c r="L80" i="11"/>
  <c r="L88" i="11"/>
  <c r="L121" i="11"/>
  <c r="L107" i="11"/>
  <c r="L142" i="11"/>
  <c r="L69" i="11"/>
  <c r="L124" i="11"/>
  <c r="L7" i="11"/>
  <c r="L119" i="11"/>
  <c r="L75" i="11"/>
  <c r="L85" i="11"/>
  <c r="L93" i="11"/>
  <c r="L106" i="11"/>
  <c r="L114" i="11"/>
  <c r="L99" i="11"/>
  <c r="L9" i="11"/>
  <c r="L54" i="11"/>
  <c r="L82" i="11"/>
  <c r="L146" i="11"/>
  <c r="L136" i="11"/>
  <c r="L103" i="11"/>
  <c r="L52" i="11"/>
  <c r="L135" i="11"/>
  <c r="L71" i="11"/>
  <c r="L117" i="11"/>
  <c r="L48" i="11"/>
  <c r="L145" i="11"/>
  <c r="L43" i="11"/>
  <c r="L83" i="11"/>
  <c r="L70" i="11"/>
  <c r="L77" i="11"/>
  <c r="L46" i="11"/>
  <c r="L50" i="11"/>
  <c r="L101" i="11"/>
  <c r="L133" i="11"/>
  <c r="L96" i="11"/>
  <c r="L126" i="11"/>
  <c r="L60" i="11"/>
  <c r="L92" i="11"/>
  <c r="L97" i="11"/>
  <c r="L122" i="11"/>
  <c r="L94" i="11"/>
  <c r="L78" i="11"/>
  <c r="L38" i="11"/>
  <c r="L76" i="11"/>
  <c r="L102" i="11"/>
  <c r="L36" i="11"/>
  <c r="L45" i="11"/>
  <c r="L125" i="11"/>
  <c r="L51" i="11"/>
  <c r="L59" i="11"/>
  <c r="L134" i="11"/>
  <c r="L98" i="11"/>
  <c r="L100" i="11"/>
  <c r="L72" i="11"/>
  <c r="L44" i="11"/>
  <c r="L11" i="11"/>
  <c r="L147" i="11"/>
  <c r="L123" i="11"/>
  <c r="L148" i="11"/>
  <c r="L140" i="11"/>
  <c r="L6" i="11"/>
  <c r="L39" i="11"/>
  <c r="L116" i="11"/>
  <c r="L84" i="11"/>
  <c r="AR122" i="11"/>
  <c r="AR98" i="11"/>
  <c r="AR114" i="11"/>
  <c r="AR9" i="11"/>
  <c r="AR57" i="11"/>
  <c r="AR41" i="11"/>
  <c r="AR137" i="11"/>
  <c r="AR90" i="11"/>
  <c r="AR91" i="11"/>
  <c r="AR82" i="11"/>
  <c r="AR134" i="11"/>
  <c r="AR95" i="11"/>
  <c r="AR127" i="11"/>
  <c r="AR108" i="11"/>
  <c r="AR49" i="11"/>
  <c r="AR80" i="11"/>
  <c r="AR113" i="11"/>
  <c r="AR146" i="11"/>
  <c r="AR70" i="11"/>
  <c r="AR61" i="11"/>
  <c r="AR54" i="11"/>
  <c r="AR10" i="11"/>
  <c r="AR59" i="11"/>
  <c r="AR31" i="11"/>
  <c r="AR81" i="11"/>
  <c r="AR105" i="11"/>
  <c r="AR104" i="11"/>
  <c r="AR149" i="11"/>
  <c r="AR58" i="11"/>
  <c r="AR11" i="11"/>
  <c r="AR99" i="11"/>
  <c r="AR38" i="11"/>
  <c r="AR78" i="11"/>
  <c r="AR86" i="11"/>
  <c r="AR46" i="11"/>
  <c r="AR73" i="11"/>
  <c r="AR97" i="11"/>
  <c r="AR85" i="11"/>
  <c r="AR145" i="11"/>
  <c r="AR8" i="11"/>
  <c r="AR37" i="11"/>
  <c r="AR50" i="11"/>
  <c r="AR74" i="11"/>
  <c r="AR138" i="11"/>
  <c r="AR89" i="11"/>
  <c r="AR56" i="11"/>
  <c r="AR93" i="11"/>
  <c r="AR42" i="11"/>
  <c r="AR121" i="11"/>
  <c r="AR141" i="11"/>
  <c r="AR150" i="11"/>
  <c r="AR71" i="11"/>
  <c r="AR40" i="11"/>
  <c r="AR88" i="11"/>
  <c r="AR106" i="11"/>
  <c r="AR51" i="11"/>
  <c r="AR139" i="11"/>
  <c r="AR6" i="11"/>
  <c r="AR129" i="11"/>
  <c r="AR53" i="11"/>
  <c r="AR107" i="11"/>
  <c r="AR47" i="11"/>
  <c r="AR120" i="11"/>
  <c r="AR123" i="11"/>
  <c r="AR133" i="11"/>
  <c r="AR142" i="11"/>
  <c r="AR75" i="11"/>
  <c r="AR48" i="11"/>
  <c r="AR43" i="11"/>
  <c r="AR84" i="11"/>
  <c r="AR128" i="11"/>
  <c r="AR117" i="11"/>
  <c r="AR126" i="11"/>
  <c r="AR52" i="11"/>
  <c r="AR94" i="11"/>
  <c r="AR68" i="11"/>
  <c r="AR135" i="11"/>
  <c r="AR92" i="11"/>
  <c r="AR77" i="11"/>
  <c r="AR79" i="11"/>
  <c r="AR44" i="11"/>
  <c r="AR83" i="11"/>
  <c r="AR148" i="11"/>
  <c r="AR119" i="11"/>
  <c r="AR45" i="11"/>
  <c r="AR69" i="11"/>
  <c r="AR72" i="11"/>
  <c r="AR63" i="11"/>
  <c r="AR87" i="11"/>
  <c r="AR140" i="11"/>
  <c r="AR102" i="11"/>
  <c r="AR136" i="11"/>
  <c r="AR76" i="11"/>
  <c r="AR124" i="11"/>
  <c r="AR115" i="11"/>
  <c r="AR125" i="11"/>
  <c r="AR103" i="11"/>
  <c r="AR60" i="11"/>
  <c r="AR100" i="11"/>
  <c r="AR7" i="11"/>
  <c r="AR39" i="11"/>
  <c r="AR116" i="11"/>
  <c r="AR62" i="11"/>
  <c r="AR147" i="11"/>
  <c r="AR36" i="11"/>
  <c r="AR101" i="11"/>
  <c r="AR96" i="11"/>
  <c r="AR143" i="11"/>
  <c r="N4" i="11"/>
  <c r="N39" i="11"/>
  <c r="N80" i="11"/>
  <c r="N106" i="11"/>
  <c r="N53" i="11"/>
  <c r="N129" i="11"/>
  <c r="N56" i="11"/>
  <c r="N61" i="11"/>
  <c r="N99" i="11"/>
  <c r="N122" i="11"/>
  <c r="N121" i="11"/>
  <c r="N46" i="11"/>
  <c r="N105" i="11"/>
  <c r="N8" i="11"/>
  <c r="N146" i="11"/>
  <c r="N70" i="11"/>
  <c r="N117" i="11"/>
  <c r="N10" i="11"/>
  <c r="N97" i="11"/>
  <c r="N57" i="11"/>
  <c r="N86" i="11"/>
  <c r="N107" i="11"/>
  <c r="N145" i="11"/>
  <c r="N74" i="11"/>
  <c r="N43" i="11"/>
  <c r="N113" i="11"/>
  <c r="N149" i="11"/>
  <c r="N58" i="11"/>
  <c r="N93" i="11"/>
  <c r="N82" i="11"/>
  <c r="N98" i="11"/>
  <c r="N141" i="11"/>
  <c r="N120" i="11"/>
  <c r="N142" i="11"/>
  <c r="N59" i="11"/>
  <c r="N48" i="11"/>
  <c r="N83" i="11"/>
  <c r="N143" i="11"/>
  <c r="N40" i="11"/>
  <c r="N85" i="11"/>
  <c r="N73" i="11"/>
  <c r="N37" i="11"/>
  <c r="N89" i="11"/>
  <c r="N81" i="11"/>
  <c r="N150" i="11"/>
  <c r="N11" i="11"/>
  <c r="N147" i="11"/>
  <c r="N127" i="11"/>
  <c r="N63" i="11"/>
  <c r="N135" i="11"/>
  <c r="N119" i="11"/>
  <c r="N42" i="11"/>
  <c r="N50" i="11"/>
  <c r="N87" i="11"/>
  <c r="N124" i="11"/>
  <c r="N104" i="11"/>
  <c r="N9" i="11"/>
  <c r="N137" i="11"/>
  <c r="N49" i="11"/>
  <c r="N128" i="11"/>
  <c r="N123" i="11"/>
  <c r="N79" i="11"/>
  <c r="N114" i="11"/>
  <c r="N69" i="11"/>
  <c r="N88" i="11"/>
  <c r="N94" i="11"/>
  <c r="N54" i="11"/>
  <c r="N96" i="11"/>
  <c r="N101" i="11"/>
  <c r="N41" i="11"/>
  <c r="N75" i="11"/>
  <c r="N90" i="11"/>
  <c r="N139" i="11"/>
  <c r="N76" i="11"/>
  <c r="N91" i="11"/>
  <c r="N38" i="11"/>
  <c r="N31" i="11"/>
  <c r="N133" i="11"/>
  <c r="N36" i="11"/>
  <c r="N95" i="11"/>
  <c r="N100" i="11"/>
  <c r="N115" i="11"/>
  <c r="N77" i="11"/>
  <c r="N148" i="11"/>
  <c r="N62" i="11"/>
  <c r="N47" i="11"/>
  <c r="N116" i="11"/>
  <c r="N126" i="11"/>
  <c r="N84" i="11"/>
  <c r="N72" i="11"/>
  <c r="N92" i="11"/>
  <c r="N68" i="11"/>
  <c r="N125" i="11"/>
  <c r="N44" i="11"/>
  <c r="N138" i="11"/>
  <c r="N71" i="11"/>
  <c r="N108" i="11"/>
  <c r="N140" i="11"/>
  <c r="N51" i="11"/>
  <c r="N103" i="11"/>
  <c r="N134" i="11"/>
  <c r="N60" i="11"/>
  <c r="N7" i="11"/>
  <c r="N52" i="11"/>
  <c r="N45" i="11"/>
  <c r="N136" i="11"/>
  <c r="N6" i="11"/>
  <c r="N78" i="11"/>
  <c r="N102" i="11"/>
  <c r="AN39" i="11"/>
  <c r="AN143" i="11"/>
  <c r="AN104" i="11"/>
  <c r="AN113" i="11"/>
  <c r="AN81" i="11"/>
  <c r="AN8" i="11"/>
  <c r="AN56" i="11"/>
  <c r="AN10" i="11"/>
  <c r="AN102" i="11"/>
  <c r="AN73" i="11"/>
  <c r="AN37" i="11"/>
  <c r="AN74" i="11"/>
  <c r="AN145" i="11"/>
  <c r="AN150" i="11"/>
  <c r="AN53" i="11"/>
  <c r="AN117" i="11"/>
  <c r="AN119" i="11"/>
  <c r="AN63" i="11"/>
  <c r="AN149" i="11"/>
  <c r="AN93" i="11"/>
  <c r="AN141" i="11"/>
  <c r="AN98" i="11"/>
  <c r="AN40" i="11"/>
  <c r="AN49" i="11"/>
  <c r="AN97" i="11"/>
  <c r="AN85" i="11"/>
  <c r="AN105" i="11"/>
  <c r="AN82" i="11"/>
  <c r="AN147" i="11"/>
  <c r="AN59" i="11"/>
  <c r="AN148" i="11"/>
  <c r="AN86" i="11"/>
  <c r="AN61" i="11"/>
  <c r="AN88" i="11"/>
  <c r="AN42" i="11"/>
  <c r="AN71" i="11"/>
  <c r="AN128" i="11"/>
  <c r="AN89" i="11"/>
  <c r="AN129" i="11"/>
  <c r="AN41" i="11"/>
  <c r="AN57" i="11"/>
  <c r="AN50" i="11"/>
  <c r="AN11" i="11"/>
  <c r="AN123" i="11"/>
  <c r="AN51" i="11"/>
  <c r="AN126" i="11"/>
  <c r="AN95" i="11"/>
  <c r="AN140" i="11"/>
  <c r="AN9" i="11"/>
  <c r="AN137" i="11"/>
  <c r="AN138" i="11"/>
  <c r="AN54" i="11"/>
  <c r="AN70" i="11"/>
  <c r="AN106" i="11"/>
  <c r="AN121" i="11"/>
  <c r="AN58" i="11"/>
  <c r="AN91" i="11"/>
  <c r="AN142" i="11"/>
  <c r="AN96" i="11"/>
  <c r="AN122" i="11"/>
  <c r="AN46" i="11"/>
  <c r="AN80" i="11"/>
  <c r="AN120" i="11"/>
  <c r="AN101" i="11"/>
  <c r="AN6" i="11"/>
  <c r="AN43" i="11"/>
  <c r="AN134" i="11"/>
  <c r="AN99" i="11"/>
  <c r="AN7" i="11"/>
  <c r="AN114" i="11"/>
  <c r="AN107" i="11"/>
  <c r="AN146" i="11"/>
  <c r="AN52" i="11"/>
  <c r="AN90" i="11"/>
  <c r="AN94" i="11"/>
  <c r="AN100" i="11"/>
  <c r="AN75" i="11"/>
  <c r="AN47" i="11"/>
  <c r="AN79" i="11"/>
  <c r="AN36" i="11"/>
  <c r="AN125" i="11"/>
  <c r="AN124" i="11"/>
  <c r="AN69" i="11"/>
  <c r="AN68" i="11"/>
  <c r="AN103" i="11"/>
  <c r="AN116" i="11"/>
  <c r="AN87" i="11"/>
  <c r="AN108" i="11"/>
  <c r="AN83" i="11"/>
  <c r="AN38" i="11"/>
  <c r="AN136" i="11"/>
  <c r="AN48" i="11"/>
  <c r="AN77" i="11"/>
  <c r="AN76" i="11"/>
  <c r="AN127" i="11"/>
  <c r="AN31" i="11"/>
  <c r="AN45" i="11"/>
  <c r="AN115" i="11"/>
  <c r="AN92" i="11"/>
  <c r="AN78" i="11"/>
  <c r="AN139" i="11"/>
  <c r="AN133" i="11"/>
  <c r="AN62" i="11"/>
  <c r="AN44" i="11"/>
  <c r="AN60" i="11"/>
  <c r="AN72" i="11"/>
  <c r="AN84" i="11"/>
  <c r="AN135" i="11"/>
  <c r="AE135" i="11"/>
  <c r="AE119" i="11"/>
  <c r="AE40" i="11"/>
  <c r="AE81" i="11"/>
  <c r="AE146" i="11"/>
  <c r="AE150" i="11"/>
  <c r="AE106" i="11"/>
  <c r="AE54" i="11"/>
  <c r="AE79" i="11"/>
  <c r="AE39" i="11"/>
  <c r="AE38" i="11"/>
  <c r="AE80" i="11"/>
  <c r="AE49" i="11"/>
  <c r="AE113" i="11"/>
  <c r="AE128" i="11"/>
  <c r="AE97" i="11"/>
  <c r="AE57" i="11"/>
  <c r="AE37" i="11"/>
  <c r="AE120" i="11"/>
  <c r="AE61" i="11"/>
  <c r="AE46" i="11"/>
  <c r="AE73" i="11"/>
  <c r="AE149" i="11"/>
  <c r="AE86" i="11"/>
  <c r="AE10" i="11"/>
  <c r="AE74" i="11"/>
  <c r="AE78" i="11"/>
  <c r="AE63" i="11"/>
  <c r="AE145" i="11"/>
  <c r="AE9" i="11"/>
  <c r="AE8" i="11"/>
  <c r="AE98" i="11"/>
  <c r="AE127" i="11"/>
  <c r="AE115" i="11"/>
  <c r="AE85" i="11"/>
  <c r="AE104" i="11"/>
  <c r="AE129" i="11"/>
  <c r="AE90" i="11"/>
  <c r="AE141" i="11"/>
  <c r="AE101" i="11"/>
  <c r="AE108" i="11"/>
  <c r="AE93" i="11"/>
  <c r="AE147" i="11"/>
  <c r="AE89" i="11"/>
  <c r="AE121" i="11"/>
  <c r="AE41" i="11"/>
  <c r="AE50" i="11"/>
  <c r="AE70" i="11"/>
  <c r="AE117" i="11"/>
  <c r="AE58" i="11"/>
  <c r="AE43" i="11"/>
  <c r="AE107" i="11"/>
  <c r="AE142" i="11"/>
  <c r="AE122" i="11"/>
  <c r="AE99" i="11"/>
  <c r="AE125" i="11"/>
  <c r="AE72" i="11"/>
  <c r="AE114" i="11"/>
  <c r="AE138" i="11"/>
  <c r="AE105" i="11"/>
  <c r="AE53" i="11"/>
  <c r="AE42" i="11"/>
  <c r="AE91" i="11"/>
  <c r="AE60" i="11"/>
  <c r="AE82" i="11"/>
  <c r="AE137" i="11"/>
  <c r="AE133" i="11"/>
  <c r="AE75" i="11"/>
  <c r="AE96" i="11"/>
  <c r="AE31" i="11"/>
  <c r="AE139" i="11"/>
  <c r="AE6" i="11"/>
  <c r="AE48" i="11"/>
  <c r="AE102" i="11"/>
  <c r="AE59" i="11"/>
  <c r="AE56" i="11"/>
  <c r="AE83" i="11"/>
  <c r="AE124" i="11"/>
  <c r="AE68" i="11"/>
  <c r="AE100" i="11"/>
  <c r="AE126" i="11"/>
  <c r="AE95" i="11"/>
  <c r="AE36" i="11"/>
  <c r="AE87" i="11"/>
  <c r="AE140" i="11"/>
  <c r="AE76" i="11"/>
  <c r="AE7" i="11"/>
  <c r="AE51" i="11"/>
  <c r="AE94" i="11"/>
  <c r="AE71" i="11"/>
  <c r="AE123" i="11"/>
  <c r="AE134" i="11"/>
  <c r="AE52" i="11"/>
  <c r="AE47" i="11"/>
  <c r="AE148" i="11"/>
  <c r="AE11" i="11"/>
  <c r="AE45" i="11"/>
  <c r="AE136" i="11"/>
  <c r="AE92" i="11"/>
  <c r="AE116" i="11"/>
  <c r="AE143" i="11"/>
  <c r="AE103" i="11"/>
  <c r="AE44" i="11"/>
  <c r="AE88" i="11"/>
  <c r="AE77" i="11"/>
  <c r="AE84" i="11"/>
  <c r="AE62" i="11"/>
  <c r="AE69" i="11"/>
  <c r="AI4" i="11"/>
  <c r="AF4" i="11"/>
  <c r="AA4" i="11"/>
  <c r="AA95" i="11"/>
  <c r="AA87" i="11"/>
  <c r="AA41" i="11"/>
  <c r="AA88" i="11"/>
  <c r="AA121" i="11"/>
  <c r="AA138" i="11"/>
  <c r="AA141" i="11"/>
  <c r="AA123" i="11"/>
  <c r="AA128" i="11"/>
  <c r="AA54" i="11"/>
  <c r="AA43" i="11"/>
  <c r="AA133" i="11"/>
  <c r="AA92" i="11"/>
  <c r="AA57" i="11"/>
  <c r="AA81" i="11"/>
  <c r="AA40" i="11"/>
  <c r="AA97" i="11"/>
  <c r="AA137" i="11"/>
  <c r="AA10" i="11"/>
  <c r="AA145" i="11"/>
  <c r="AA70" i="11"/>
  <c r="AA8" i="11"/>
  <c r="AA93" i="11"/>
  <c r="AA99" i="11"/>
  <c r="AA61" i="11"/>
  <c r="AA116" i="11"/>
  <c r="AA79" i="11"/>
  <c r="AA113" i="11"/>
  <c r="AA114" i="11"/>
  <c r="AA105" i="11"/>
  <c r="AA73" i="11"/>
  <c r="AA39" i="11"/>
  <c r="AA103" i="11"/>
  <c r="AA143" i="11"/>
  <c r="AA119" i="11"/>
  <c r="AA77" i="11"/>
  <c r="AA149" i="11"/>
  <c r="AA46" i="11"/>
  <c r="AA150" i="11"/>
  <c r="AA120" i="11"/>
  <c r="AA53" i="11"/>
  <c r="AA122" i="11"/>
  <c r="AA100" i="11"/>
  <c r="AA37" i="11"/>
  <c r="AA129" i="11"/>
  <c r="AA89" i="11"/>
  <c r="AA42" i="11"/>
  <c r="AA50" i="11"/>
  <c r="AA82" i="11"/>
  <c r="AA106" i="11"/>
  <c r="AA117" i="11"/>
  <c r="AA72" i="11"/>
  <c r="AA49" i="11"/>
  <c r="AA104" i="11"/>
  <c r="AA9" i="11"/>
  <c r="AA98" i="11"/>
  <c r="AA86" i="11"/>
  <c r="AA62" i="11"/>
  <c r="AA85" i="11"/>
  <c r="AA96" i="11"/>
  <c r="AA6" i="11"/>
  <c r="AA56" i="11"/>
  <c r="AA90" i="11"/>
  <c r="AA36" i="11"/>
  <c r="AA83" i="11"/>
  <c r="AA7" i="11"/>
  <c r="AA71" i="11"/>
  <c r="AA74" i="11"/>
  <c r="AA142" i="11"/>
  <c r="AA75" i="11"/>
  <c r="AA69" i="11"/>
  <c r="AA101" i="11"/>
  <c r="AA45" i="11"/>
  <c r="AA115" i="11"/>
  <c r="AA38" i="11"/>
  <c r="AA125" i="11"/>
  <c r="AA148" i="11"/>
  <c r="AA140" i="11"/>
  <c r="AA84" i="11"/>
  <c r="AA126" i="11"/>
  <c r="AA60" i="11"/>
  <c r="AA127" i="11"/>
  <c r="AA147" i="11"/>
  <c r="AA78" i="11"/>
  <c r="AA48" i="11"/>
  <c r="AA11" i="11"/>
  <c r="AA139" i="11"/>
  <c r="AA135" i="11"/>
  <c r="AA124" i="11"/>
  <c r="AA136" i="11"/>
  <c r="AA94" i="11"/>
  <c r="AA102" i="11"/>
  <c r="AA58" i="11"/>
  <c r="AA80" i="11"/>
  <c r="AA44" i="11"/>
  <c r="AA76" i="11"/>
  <c r="AA134" i="11"/>
  <c r="AA59" i="11"/>
  <c r="AA108" i="11"/>
  <c r="AA47" i="11"/>
  <c r="AA63" i="11"/>
  <c r="AA68" i="11"/>
  <c r="AA51" i="11"/>
  <c r="AA91" i="11"/>
  <c r="AA146" i="11"/>
  <c r="AA107" i="11"/>
  <c r="AA31" i="11"/>
  <c r="AA52" i="11"/>
  <c r="AL63" i="11"/>
  <c r="AL102" i="11"/>
  <c r="AL7" i="11"/>
  <c r="AL56" i="11"/>
  <c r="AL77" i="11"/>
  <c r="AL95" i="11"/>
  <c r="AL127" i="11"/>
  <c r="AL49" i="11"/>
  <c r="AL50" i="11"/>
  <c r="AL97" i="11"/>
  <c r="AL8" i="11"/>
  <c r="AL42" i="11"/>
  <c r="AL59" i="11"/>
  <c r="AL70" i="11"/>
  <c r="AL119" i="11"/>
  <c r="AL116" i="11"/>
  <c r="AL31" i="11"/>
  <c r="AL57" i="11"/>
  <c r="AL105" i="11"/>
  <c r="AL74" i="11"/>
  <c r="AL82" i="11"/>
  <c r="AL96" i="11"/>
  <c r="AL91" i="11"/>
  <c r="AL107" i="11"/>
  <c r="AL117" i="11"/>
  <c r="AL71" i="11"/>
  <c r="AL147" i="11"/>
  <c r="AL143" i="11"/>
  <c r="AL149" i="11"/>
  <c r="AL37" i="11"/>
  <c r="AL120" i="11"/>
  <c r="AL146" i="11"/>
  <c r="AL90" i="11"/>
  <c r="AL53" i="11"/>
  <c r="AL145" i="11"/>
  <c r="AL101" i="11"/>
  <c r="AL43" i="11"/>
  <c r="AL103" i="11"/>
  <c r="AL86" i="11"/>
  <c r="AL129" i="11"/>
  <c r="AL41" i="11"/>
  <c r="AL137" i="11"/>
  <c r="AL58" i="11"/>
  <c r="AL113" i="11"/>
  <c r="AL104" i="11"/>
  <c r="AL9" i="11"/>
  <c r="AL81" i="11"/>
  <c r="AL40" i="11"/>
  <c r="AL128" i="11"/>
  <c r="AL88" i="11"/>
  <c r="AL150" i="11"/>
  <c r="AL98" i="11"/>
  <c r="AL73" i="11"/>
  <c r="AL106" i="11"/>
  <c r="AL94" i="11"/>
  <c r="AL61" i="11"/>
  <c r="AL135" i="11"/>
  <c r="AL80" i="11"/>
  <c r="AL46" i="11"/>
  <c r="AL75" i="11"/>
  <c r="AL123" i="11"/>
  <c r="AL115" i="11"/>
  <c r="AL134" i="11"/>
  <c r="AL114" i="11"/>
  <c r="AL36" i="11"/>
  <c r="AL121" i="11"/>
  <c r="AL99" i="11"/>
  <c r="AL138" i="11"/>
  <c r="AL87" i="11"/>
  <c r="AL10" i="11"/>
  <c r="AL142" i="11"/>
  <c r="AL89" i="11"/>
  <c r="AL85" i="11"/>
  <c r="AL69" i="11"/>
  <c r="AL122" i="11"/>
  <c r="AL51" i="11"/>
  <c r="AL62" i="11"/>
  <c r="AL78" i="11"/>
  <c r="AL100" i="11"/>
  <c r="AL124" i="11"/>
  <c r="AL139" i="11"/>
  <c r="AL76" i="11"/>
  <c r="AL126" i="11"/>
  <c r="AL39" i="11"/>
  <c r="AL60" i="11"/>
  <c r="AL47" i="11"/>
  <c r="AL83" i="11"/>
  <c r="AL11" i="11"/>
  <c r="AL133" i="11"/>
  <c r="AL45" i="11"/>
  <c r="AL48" i="11"/>
  <c r="AL148" i="11"/>
  <c r="AL125" i="11"/>
  <c r="AL52" i="11"/>
  <c r="AL54" i="11"/>
  <c r="AL108" i="11"/>
  <c r="AL93" i="11"/>
  <c r="AL79" i="11"/>
  <c r="AL6" i="11"/>
  <c r="AL38" i="11"/>
  <c r="AL140" i="11"/>
  <c r="AL136" i="11"/>
  <c r="AL92" i="11"/>
  <c r="AL72" i="11"/>
  <c r="AL44" i="11"/>
  <c r="AL84" i="11"/>
  <c r="AL68" i="11"/>
  <c r="AL141" i="11"/>
  <c r="AK4" i="11"/>
  <c r="AK135" i="11"/>
  <c r="AK104" i="11"/>
  <c r="AK41" i="11"/>
  <c r="AK56" i="11"/>
  <c r="AK122" i="11"/>
  <c r="AK115" i="11"/>
  <c r="AK133" i="11"/>
  <c r="AK127" i="11"/>
  <c r="AK31" i="11"/>
  <c r="AK46" i="11"/>
  <c r="AK129" i="11"/>
  <c r="AK113" i="11"/>
  <c r="AK98" i="11"/>
  <c r="AK85" i="11"/>
  <c r="AK142" i="11"/>
  <c r="AK48" i="11"/>
  <c r="AK103" i="11"/>
  <c r="AK79" i="11"/>
  <c r="AK125" i="11"/>
  <c r="AK95" i="11"/>
  <c r="AK102" i="11"/>
  <c r="AK37" i="11"/>
  <c r="AK89" i="11"/>
  <c r="AK81" i="11"/>
  <c r="AK70" i="11"/>
  <c r="AK150" i="11"/>
  <c r="AK50" i="11"/>
  <c r="AK61" i="11"/>
  <c r="AK9" i="11"/>
  <c r="AK145" i="11"/>
  <c r="AK106" i="11"/>
  <c r="AK146" i="11"/>
  <c r="AK11" i="11"/>
  <c r="AK71" i="11"/>
  <c r="AK86" i="11"/>
  <c r="AK88" i="11"/>
  <c r="AK40" i="11"/>
  <c r="AK10" i="11"/>
  <c r="AK121" i="11"/>
  <c r="AK42" i="11"/>
  <c r="AK93" i="11"/>
  <c r="AK74" i="11"/>
  <c r="AK143" i="11"/>
  <c r="AK57" i="11"/>
  <c r="AK80" i="11"/>
  <c r="AK138" i="11"/>
  <c r="AK63" i="11"/>
  <c r="AK119" i="11"/>
  <c r="AK87" i="11"/>
  <c r="AK7" i="11"/>
  <c r="AK128" i="11"/>
  <c r="AK149" i="11"/>
  <c r="AK8" i="11"/>
  <c r="AK58" i="11"/>
  <c r="AK90" i="11"/>
  <c r="AK114" i="11"/>
  <c r="AK120" i="11"/>
  <c r="AK91" i="11"/>
  <c r="AK73" i="11"/>
  <c r="AK49" i="11"/>
  <c r="AK141" i="11"/>
  <c r="AK54" i="11"/>
  <c r="AK82" i="11"/>
  <c r="AK43" i="11"/>
  <c r="AK59" i="11"/>
  <c r="AK105" i="11"/>
  <c r="AK69" i="11"/>
  <c r="AK117" i="11"/>
  <c r="AK51" i="11"/>
  <c r="AK53" i="11"/>
  <c r="AK75" i="11"/>
  <c r="AK97" i="11"/>
  <c r="AK148" i="11"/>
  <c r="AK107" i="11"/>
  <c r="AK6" i="11"/>
  <c r="AK139" i="11"/>
  <c r="AK52" i="11"/>
  <c r="AK76" i="11"/>
  <c r="AK84" i="11"/>
  <c r="AK134" i="11"/>
  <c r="AK38" i="11"/>
  <c r="AK36" i="11"/>
  <c r="AK94" i="11"/>
  <c r="AK108" i="11"/>
  <c r="AK99" i="11"/>
  <c r="AK96" i="11"/>
  <c r="AK68" i="11"/>
  <c r="AK140" i="11"/>
  <c r="AK100" i="11"/>
  <c r="AK62" i="11"/>
  <c r="AK101" i="11"/>
  <c r="AK72" i="11"/>
  <c r="AK124" i="11"/>
  <c r="AK44" i="11"/>
  <c r="AK116" i="11"/>
  <c r="AK83" i="11"/>
  <c r="AK123" i="11"/>
  <c r="AK147" i="11"/>
  <c r="AK47" i="11"/>
  <c r="AK137" i="11"/>
  <c r="AK126" i="11"/>
  <c r="AK39" i="11"/>
  <c r="AK136" i="11"/>
  <c r="AK60" i="11"/>
  <c r="AK92" i="11"/>
  <c r="AK77" i="11"/>
  <c r="AK78" i="11"/>
  <c r="AK45" i="11"/>
  <c r="AS4" i="11"/>
  <c r="AS104" i="11"/>
  <c r="AS137" i="11"/>
  <c r="AS10" i="11"/>
  <c r="AS121" i="11"/>
  <c r="AS42" i="11"/>
  <c r="AS50" i="11"/>
  <c r="AS145" i="11"/>
  <c r="AS120" i="11"/>
  <c r="AS107" i="11"/>
  <c r="AS31" i="11"/>
  <c r="AS88" i="11"/>
  <c r="AS117" i="11"/>
  <c r="AS90" i="11"/>
  <c r="AS8" i="11"/>
  <c r="AS116" i="11"/>
  <c r="AS71" i="11"/>
  <c r="AS89" i="11"/>
  <c r="AS73" i="11"/>
  <c r="AS46" i="11"/>
  <c r="AS9" i="11"/>
  <c r="AS56" i="11"/>
  <c r="AS82" i="11"/>
  <c r="AS146" i="11"/>
  <c r="AS115" i="11"/>
  <c r="AS83" i="11"/>
  <c r="AS92" i="11"/>
  <c r="AS39" i="11"/>
  <c r="AS47" i="11"/>
  <c r="AS127" i="11"/>
  <c r="AS129" i="11"/>
  <c r="AS149" i="11"/>
  <c r="AS51" i="11"/>
  <c r="AS143" i="11"/>
  <c r="AS103" i="11"/>
  <c r="AS40" i="11"/>
  <c r="AS113" i="11"/>
  <c r="AS93" i="11"/>
  <c r="AS61" i="11"/>
  <c r="AS53" i="11"/>
  <c r="AS98" i="11"/>
  <c r="AS45" i="11"/>
  <c r="AS125" i="11"/>
  <c r="AS95" i="11"/>
  <c r="AS79" i="11"/>
  <c r="AS57" i="11"/>
  <c r="AS81" i="11"/>
  <c r="AS85" i="11"/>
  <c r="AS80" i="11"/>
  <c r="AS37" i="11"/>
  <c r="AS128" i="11"/>
  <c r="AS75" i="11"/>
  <c r="AS142" i="11"/>
  <c r="AS140" i="11"/>
  <c r="AS135" i="11"/>
  <c r="AS114" i="11"/>
  <c r="AS86" i="11"/>
  <c r="AS122" i="11"/>
  <c r="AS41" i="11"/>
  <c r="AS11" i="11"/>
  <c r="AS68" i="11"/>
  <c r="AS99" i="11"/>
  <c r="AS58" i="11"/>
  <c r="AS138" i="11"/>
  <c r="AS63" i="11"/>
  <c r="AS69" i="11"/>
  <c r="AS72" i="11"/>
  <c r="AS134" i="11"/>
  <c r="AS101" i="11"/>
  <c r="AS97" i="11"/>
  <c r="AS70" i="11"/>
  <c r="AS106" i="11"/>
  <c r="AS94" i="11"/>
  <c r="AS6" i="11"/>
  <c r="AS119" i="11"/>
  <c r="AS49" i="11"/>
  <c r="AS147" i="11"/>
  <c r="AS54" i="11"/>
  <c r="AS141" i="11"/>
  <c r="AS43" i="11"/>
  <c r="AS108" i="11"/>
  <c r="AS48" i="11"/>
  <c r="AS102" i="11"/>
  <c r="AS38" i="11"/>
  <c r="AS52" i="11"/>
  <c r="AS133" i="11"/>
  <c r="AS84" i="11"/>
  <c r="AS123" i="11"/>
  <c r="AS7" i="11"/>
  <c r="AS36" i="11"/>
  <c r="AS74" i="11"/>
  <c r="AS139" i="11"/>
  <c r="AS44" i="11"/>
  <c r="AS124" i="11"/>
  <c r="AS100" i="11"/>
  <c r="AS87" i="11"/>
  <c r="AS60" i="11"/>
  <c r="AS62" i="11"/>
  <c r="AS78" i="11"/>
  <c r="AS76" i="11"/>
  <c r="AS96" i="11"/>
  <c r="AS91" i="11"/>
  <c r="AS136" i="11"/>
  <c r="AS150" i="11"/>
  <c r="AS126" i="11"/>
  <c r="AS59" i="11"/>
  <c r="AS77" i="11"/>
  <c r="AS105" i="11"/>
  <c r="AS148" i="11"/>
  <c r="W4" i="11"/>
  <c r="Y4" i="11"/>
  <c r="K4" i="11"/>
  <c r="K39" i="11"/>
  <c r="K128" i="11"/>
  <c r="K37" i="11"/>
  <c r="K58" i="11"/>
  <c r="K123" i="11"/>
  <c r="K71" i="11"/>
  <c r="K113" i="11"/>
  <c r="K104" i="11"/>
  <c r="K107" i="11"/>
  <c r="K126" i="11"/>
  <c r="K31" i="11"/>
  <c r="K102" i="11"/>
  <c r="K40" i="11"/>
  <c r="K41" i="11"/>
  <c r="K117" i="11"/>
  <c r="K93" i="11"/>
  <c r="K149" i="11"/>
  <c r="K129" i="11"/>
  <c r="K53" i="11"/>
  <c r="K143" i="11"/>
  <c r="K133" i="11"/>
  <c r="K80" i="11"/>
  <c r="K85" i="11"/>
  <c r="K114" i="11"/>
  <c r="K137" i="11"/>
  <c r="K145" i="11"/>
  <c r="K70" i="11"/>
  <c r="K150" i="11"/>
  <c r="K120" i="11"/>
  <c r="K50" i="11"/>
  <c r="K83" i="11"/>
  <c r="K10" i="11"/>
  <c r="K11" i="11"/>
  <c r="K89" i="11"/>
  <c r="K75" i="11"/>
  <c r="K78" i="11"/>
  <c r="K49" i="11"/>
  <c r="K88" i="11"/>
  <c r="K97" i="11"/>
  <c r="K138" i="11"/>
  <c r="K42" i="11"/>
  <c r="K90" i="11"/>
  <c r="K142" i="11"/>
  <c r="K59" i="11"/>
  <c r="K47" i="11"/>
  <c r="K46" i="11"/>
  <c r="K9" i="11"/>
  <c r="K146" i="11"/>
  <c r="K56" i="11"/>
  <c r="K115" i="11"/>
  <c r="K79" i="11"/>
  <c r="K86" i="11"/>
  <c r="K57" i="11"/>
  <c r="K81" i="11"/>
  <c r="K121" i="11"/>
  <c r="K61" i="11"/>
  <c r="K105" i="11"/>
  <c r="K122" i="11"/>
  <c r="K8" i="11"/>
  <c r="K147" i="11"/>
  <c r="K98" i="11"/>
  <c r="K95" i="11"/>
  <c r="K6" i="11"/>
  <c r="K74" i="11"/>
  <c r="K106" i="11"/>
  <c r="K54" i="11"/>
  <c r="K134" i="11"/>
  <c r="K38" i="11"/>
  <c r="K73" i="11"/>
  <c r="K82" i="11"/>
  <c r="K92" i="11"/>
  <c r="K51" i="11"/>
  <c r="K103" i="11"/>
  <c r="K141" i="11"/>
  <c r="K96" i="11"/>
  <c r="K84" i="11"/>
  <c r="K124" i="11"/>
  <c r="K77" i="11"/>
  <c r="K136" i="11"/>
  <c r="K45" i="11"/>
  <c r="K135" i="11"/>
  <c r="K60" i="11"/>
  <c r="K48" i="11"/>
  <c r="K94" i="11"/>
  <c r="K125" i="11"/>
  <c r="K62" i="11"/>
  <c r="K7" i="11"/>
  <c r="K43" i="11"/>
  <c r="K139" i="11"/>
  <c r="K148" i="11"/>
  <c r="K100" i="11"/>
  <c r="K69" i="11"/>
  <c r="K72" i="11"/>
  <c r="K68" i="11"/>
  <c r="K44" i="11"/>
  <c r="K127" i="11"/>
  <c r="K140" i="11"/>
  <c r="K36" i="11"/>
  <c r="K91" i="11"/>
  <c r="K108" i="11"/>
  <c r="K76" i="11"/>
  <c r="K99" i="11"/>
  <c r="K101" i="11"/>
  <c r="K116" i="11"/>
  <c r="K87" i="11"/>
  <c r="K119" i="11"/>
  <c r="K63" i="11"/>
  <c r="K52" i="11"/>
  <c r="AH4" i="11"/>
  <c r="AH61" i="11"/>
  <c r="AH47" i="11"/>
  <c r="AH87" i="11"/>
  <c r="AH45" i="11"/>
  <c r="AH94" i="11"/>
  <c r="AH125" i="11"/>
  <c r="AH81" i="11"/>
  <c r="AH57" i="11"/>
  <c r="AH106" i="11"/>
  <c r="AH80" i="11"/>
  <c r="AH145" i="11"/>
  <c r="AH93" i="11"/>
  <c r="AH69" i="11"/>
  <c r="AH146" i="11"/>
  <c r="AH135" i="11"/>
  <c r="AH95" i="11"/>
  <c r="AH148" i="11"/>
  <c r="AH71" i="11"/>
  <c r="AH82" i="11"/>
  <c r="AH49" i="11"/>
  <c r="AH56" i="11"/>
  <c r="AH121" i="11"/>
  <c r="AH137" i="11"/>
  <c r="AH10" i="11"/>
  <c r="AH138" i="11"/>
  <c r="AH119" i="11"/>
  <c r="AH149" i="11"/>
  <c r="AH86" i="11"/>
  <c r="AH97" i="11"/>
  <c r="AH79" i="11"/>
  <c r="AH113" i="11"/>
  <c r="AH46" i="11"/>
  <c r="AH37" i="11"/>
  <c r="AH54" i="11"/>
  <c r="AH122" i="11"/>
  <c r="AH141" i="11"/>
  <c r="AH75" i="11"/>
  <c r="AH99" i="11"/>
  <c r="AH128" i="11"/>
  <c r="AH53" i="11"/>
  <c r="AH104" i="11"/>
  <c r="AH105" i="11"/>
  <c r="AH114" i="11"/>
  <c r="AH117" i="11"/>
  <c r="AH129" i="11"/>
  <c r="AH9" i="11"/>
  <c r="AH98" i="11"/>
  <c r="AH83" i="11"/>
  <c r="AH107" i="11"/>
  <c r="AH143" i="11"/>
  <c r="AH41" i="11"/>
  <c r="AH89" i="11"/>
  <c r="AH8" i="11"/>
  <c r="AH50" i="11"/>
  <c r="AH51" i="11"/>
  <c r="AH90" i="11"/>
  <c r="AH73" i="11"/>
  <c r="AH11" i="11"/>
  <c r="AH88" i="11"/>
  <c r="AH74" i="11"/>
  <c r="AH133" i="11"/>
  <c r="AH59" i="11"/>
  <c r="AH123" i="11"/>
  <c r="AH85" i="11"/>
  <c r="AH62" i="11"/>
  <c r="AH68" i="11"/>
  <c r="AH42" i="11"/>
  <c r="AH40" i="11"/>
  <c r="AH91" i="11"/>
  <c r="AH150" i="11"/>
  <c r="AH142" i="11"/>
  <c r="AH115" i="11"/>
  <c r="AH147" i="11"/>
  <c r="AH96" i="11"/>
  <c r="AH36" i="11"/>
  <c r="AH39" i="11"/>
  <c r="AH120" i="11"/>
  <c r="AH44" i="11"/>
  <c r="AH139" i="11"/>
  <c r="AH48" i="11"/>
  <c r="AH92" i="11"/>
  <c r="AH134" i="11"/>
  <c r="AH43" i="11"/>
  <c r="AH127" i="11"/>
  <c r="AH103" i="11"/>
  <c r="AH124" i="11"/>
  <c r="AH6" i="11"/>
  <c r="AH52" i="11"/>
  <c r="AH76" i="11"/>
  <c r="AH31" i="11"/>
  <c r="AH70" i="11"/>
  <c r="AH58" i="11"/>
  <c r="AH126" i="11"/>
  <c r="AH63" i="11"/>
  <c r="AH108" i="11"/>
  <c r="AH102" i="11"/>
  <c r="AH84" i="11"/>
  <c r="AH116" i="11"/>
  <c r="AH72" i="11"/>
  <c r="AH100" i="11"/>
  <c r="AH140" i="11"/>
  <c r="AH60" i="11"/>
  <c r="AH77" i="11"/>
  <c r="AH38" i="11"/>
  <c r="AH78" i="11"/>
  <c r="AH136" i="11"/>
  <c r="AH7" i="11"/>
  <c r="AH101" i="11"/>
  <c r="AQ4" i="11"/>
  <c r="AQ38" i="11"/>
  <c r="AQ37" i="11"/>
  <c r="AQ128" i="11"/>
  <c r="AQ85" i="11"/>
  <c r="AQ9" i="11"/>
  <c r="AQ46" i="11"/>
  <c r="AQ80" i="11"/>
  <c r="AQ58" i="11"/>
  <c r="AQ44" i="11"/>
  <c r="AQ104" i="11"/>
  <c r="AQ97" i="11"/>
  <c r="AQ49" i="11"/>
  <c r="AQ145" i="11"/>
  <c r="AQ141" i="11"/>
  <c r="AQ70" i="11"/>
  <c r="AQ88" i="11"/>
  <c r="AQ74" i="11"/>
  <c r="AQ98" i="11"/>
  <c r="AQ82" i="11"/>
  <c r="AQ106" i="11"/>
  <c r="AQ114" i="11"/>
  <c r="AQ129" i="11"/>
  <c r="AQ134" i="11"/>
  <c r="AQ61" i="11"/>
  <c r="AQ148" i="11"/>
  <c r="AQ117" i="11"/>
  <c r="AQ142" i="11"/>
  <c r="AQ10" i="11"/>
  <c r="AQ54" i="11"/>
  <c r="AQ11" i="11"/>
  <c r="AQ59" i="11"/>
  <c r="AQ48" i="11"/>
  <c r="AQ127" i="11"/>
  <c r="AQ103" i="11"/>
  <c r="AQ87" i="11"/>
  <c r="AQ140" i="11"/>
  <c r="AQ81" i="11"/>
  <c r="AQ73" i="11"/>
  <c r="AQ39" i="11"/>
  <c r="AQ71" i="11"/>
  <c r="AQ121" i="11"/>
  <c r="AQ149" i="11"/>
  <c r="AQ150" i="11"/>
  <c r="AQ120" i="11"/>
  <c r="AQ53" i="11"/>
  <c r="AQ122" i="11"/>
  <c r="AQ115" i="11"/>
  <c r="AQ123" i="11"/>
  <c r="AQ62" i="11"/>
  <c r="AQ78" i="11"/>
  <c r="AQ135" i="11"/>
  <c r="AQ137" i="11"/>
  <c r="AQ41" i="11"/>
  <c r="AQ113" i="11"/>
  <c r="AQ8" i="11"/>
  <c r="AQ42" i="11"/>
  <c r="AQ138" i="11"/>
  <c r="AQ56" i="11"/>
  <c r="AQ57" i="11"/>
  <c r="AQ89" i="11"/>
  <c r="AQ50" i="11"/>
  <c r="AQ7" i="11"/>
  <c r="AQ126" i="11"/>
  <c r="AQ86" i="11"/>
  <c r="AQ93" i="11"/>
  <c r="AQ91" i="11"/>
  <c r="AQ75" i="11"/>
  <c r="AQ43" i="11"/>
  <c r="AQ51" i="11"/>
  <c r="AQ100" i="11"/>
  <c r="AQ94" i="11"/>
  <c r="AQ99" i="11"/>
  <c r="AQ105" i="11"/>
  <c r="AQ40" i="11"/>
  <c r="AQ101" i="11"/>
  <c r="AQ6" i="11"/>
  <c r="AQ116" i="11"/>
  <c r="AQ83" i="11"/>
  <c r="AQ90" i="11"/>
  <c r="AQ72" i="11"/>
  <c r="AQ52" i="11"/>
  <c r="AQ45" i="11"/>
  <c r="AQ107" i="11"/>
  <c r="AQ96" i="11"/>
  <c r="AQ143" i="11"/>
  <c r="AQ77" i="11"/>
  <c r="AQ76" i="11"/>
  <c r="AQ133" i="11"/>
  <c r="AQ60" i="11"/>
  <c r="AQ102" i="11"/>
  <c r="AQ84" i="11"/>
  <c r="AQ95" i="11"/>
  <c r="AQ68" i="11"/>
  <c r="AQ139" i="11"/>
  <c r="AQ79" i="11"/>
  <c r="AQ136" i="11"/>
  <c r="AQ31" i="11"/>
  <c r="AQ124" i="11"/>
  <c r="AQ92" i="11"/>
  <c r="AQ47" i="11"/>
  <c r="AQ119" i="11"/>
  <c r="AQ69" i="11"/>
  <c r="AQ147" i="11"/>
  <c r="AQ125" i="11"/>
  <c r="AQ146" i="11"/>
  <c r="AQ63" i="11"/>
  <c r="AQ36" i="11"/>
  <c r="AQ108" i="11"/>
  <c r="U4" i="11"/>
  <c r="U81" i="11"/>
  <c r="U85" i="11"/>
  <c r="U82" i="11"/>
  <c r="U10" i="11"/>
  <c r="U146" i="11"/>
  <c r="U75" i="11"/>
  <c r="U71" i="11"/>
  <c r="U86" i="11"/>
  <c r="U37" i="11"/>
  <c r="U142" i="11"/>
  <c r="U50" i="11"/>
  <c r="U115" i="11"/>
  <c r="U135" i="11"/>
  <c r="U72" i="11"/>
  <c r="U126" i="11"/>
  <c r="U88" i="11"/>
  <c r="U129" i="11"/>
  <c r="U40" i="11"/>
  <c r="U123" i="11"/>
  <c r="U95" i="11"/>
  <c r="U119" i="11"/>
  <c r="U127" i="11"/>
  <c r="U128" i="11"/>
  <c r="U49" i="11"/>
  <c r="U104" i="11"/>
  <c r="U93" i="11"/>
  <c r="U107" i="11"/>
  <c r="U136" i="11"/>
  <c r="U117" i="11"/>
  <c r="U143" i="11"/>
  <c r="U87" i="11"/>
  <c r="U103" i="11"/>
  <c r="U9" i="11"/>
  <c r="U149" i="11"/>
  <c r="U98" i="11"/>
  <c r="U53" i="11"/>
  <c r="U137" i="11"/>
  <c r="U83" i="11"/>
  <c r="U47" i="11"/>
  <c r="U100" i="11"/>
  <c r="U121" i="11"/>
  <c r="U41" i="11"/>
  <c r="U57" i="11"/>
  <c r="U89" i="11"/>
  <c r="U73" i="11"/>
  <c r="U51" i="11"/>
  <c r="U45" i="11"/>
  <c r="U78" i="11"/>
  <c r="U113" i="11"/>
  <c r="U46" i="11"/>
  <c r="U74" i="11"/>
  <c r="U114" i="11"/>
  <c r="U80" i="11"/>
  <c r="U58" i="11"/>
  <c r="U105" i="11"/>
  <c r="U145" i="11"/>
  <c r="U150" i="11"/>
  <c r="U69" i="11"/>
  <c r="U97" i="11"/>
  <c r="U11" i="11"/>
  <c r="U106" i="11"/>
  <c r="U90" i="11"/>
  <c r="U42" i="11"/>
  <c r="U62" i="11"/>
  <c r="U147" i="11"/>
  <c r="U91" i="11"/>
  <c r="U138" i="11"/>
  <c r="U122" i="11"/>
  <c r="U141" i="11"/>
  <c r="U70" i="11"/>
  <c r="U56" i="11"/>
  <c r="U38" i="11"/>
  <c r="U8" i="11"/>
  <c r="U99" i="11"/>
  <c r="U94" i="11"/>
  <c r="U44" i="11"/>
  <c r="U48" i="11"/>
  <c r="U108" i="11"/>
  <c r="U39" i="11"/>
  <c r="U36" i="11"/>
  <c r="U96" i="11"/>
  <c r="U101" i="11"/>
  <c r="U79" i="11"/>
  <c r="U84" i="11"/>
  <c r="U76" i="11"/>
  <c r="U77" i="11"/>
  <c r="U68" i="11"/>
  <c r="U140" i="11"/>
  <c r="U133" i="11"/>
  <c r="U139" i="11"/>
  <c r="U52" i="11"/>
  <c r="U63" i="11"/>
  <c r="U124" i="11"/>
  <c r="U7" i="11"/>
  <c r="U60" i="11"/>
  <c r="U54" i="11"/>
  <c r="U92" i="11"/>
  <c r="U116" i="11"/>
  <c r="U134" i="11"/>
  <c r="U125" i="11"/>
  <c r="U6" i="11"/>
  <c r="U148" i="11"/>
  <c r="U31" i="11"/>
  <c r="U120" i="11"/>
  <c r="U102" i="11"/>
  <c r="U61" i="11"/>
  <c r="U59" i="11"/>
  <c r="U43" i="11"/>
  <c r="V4" i="11"/>
  <c r="V124" i="11"/>
  <c r="V93" i="11"/>
  <c r="V141" i="11"/>
  <c r="V58" i="11"/>
  <c r="V43" i="11"/>
  <c r="V37" i="11"/>
  <c r="V149" i="11"/>
  <c r="V81" i="11"/>
  <c r="V121" i="11"/>
  <c r="V106" i="11"/>
  <c r="V53" i="11"/>
  <c r="V145" i="11"/>
  <c r="V120" i="11"/>
  <c r="V103" i="11"/>
  <c r="V139" i="11"/>
  <c r="V85" i="11"/>
  <c r="V50" i="11"/>
  <c r="V102" i="11"/>
  <c r="V88" i="11"/>
  <c r="V46" i="11"/>
  <c r="V73" i="11"/>
  <c r="V41" i="11"/>
  <c r="V8" i="11"/>
  <c r="V97" i="11"/>
  <c r="V42" i="11"/>
  <c r="V138" i="11"/>
  <c r="V135" i="11"/>
  <c r="V104" i="11"/>
  <c r="V80" i="11"/>
  <c r="V49" i="11"/>
  <c r="V129" i="11"/>
  <c r="V146" i="11"/>
  <c r="V101" i="11"/>
  <c r="V31" i="11"/>
  <c r="V143" i="11"/>
  <c r="V76" i="11"/>
  <c r="V105" i="11"/>
  <c r="V86" i="11"/>
  <c r="V89" i="11"/>
  <c r="V113" i="11"/>
  <c r="V74" i="11"/>
  <c r="V114" i="11"/>
  <c r="V137" i="11"/>
  <c r="V10" i="11"/>
  <c r="V71" i="11"/>
  <c r="V57" i="11"/>
  <c r="V128" i="11"/>
  <c r="V40" i="11"/>
  <c r="V70" i="11"/>
  <c r="V150" i="11"/>
  <c r="V90" i="11"/>
  <c r="V82" i="11"/>
  <c r="V51" i="11"/>
  <c r="V11" i="11"/>
  <c r="V54" i="11"/>
  <c r="V99" i="11"/>
  <c r="V115" i="11"/>
  <c r="V127" i="11"/>
  <c r="V48" i="11"/>
  <c r="V134" i="11"/>
  <c r="V75" i="11"/>
  <c r="V7" i="11"/>
  <c r="V95" i="11"/>
  <c r="V56" i="11"/>
  <c r="V107" i="11"/>
  <c r="V147" i="11"/>
  <c r="V83" i="11"/>
  <c r="V69" i="11"/>
  <c r="V117" i="11"/>
  <c r="V62" i="11"/>
  <c r="V123" i="11"/>
  <c r="V36" i="11"/>
  <c r="V148" i="11"/>
  <c r="V98" i="11"/>
  <c r="V125" i="11"/>
  <c r="V77" i="11"/>
  <c r="V126" i="11"/>
  <c r="V60" i="11"/>
  <c r="V100" i="11"/>
  <c r="V45" i="11"/>
  <c r="V9" i="11"/>
  <c r="V92" i="11"/>
  <c r="V140" i="11"/>
  <c r="V38" i="11"/>
  <c r="V96" i="11"/>
  <c r="V72" i="11"/>
  <c r="V91" i="11"/>
  <c r="V87" i="11"/>
  <c r="V61" i="11"/>
  <c r="V6" i="11"/>
  <c r="V136" i="11"/>
  <c r="V94" i="11"/>
  <c r="V78" i="11"/>
  <c r="V142" i="11"/>
  <c r="V133" i="11"/>
  <c r="V39" i="11"/>
  <c r="V44" i="11"/>
  <c r="V108" i="11"/>
  <c r="V59" i="11"/>
  <c r="V79" i="11"/>
  <c r="V52" i="11"/>
  <c r="V116" i="11"/>
  <c r="V47" i="11"/>
  <c r="V68" i="11"/>
  <c r="V122" i="11"/>
  <c r="V63" i="11"/>
  <c r="V84" i="11"/>
  <c r="V119" i="11"/>
  <c r="AM4" i="11"/>
  <c r="AM124" i="11"/>
  <c r="AM104" i="11"/>
  <c r="AM129" i="11"/>
  <c r="AM49" i="11"/>
  <c r="AM8" i="11"/>
  <c r="AM117" i="11"/>
  <c r="AM145" i="11"/>
  <c r="AM74" i="11"/>
  <c r="AM122" i="11"/>
  <c r="AM42" i="11"/>
  <c r="AM6" i="11"/>
  <c r="AM115" i="11"/>
  <c r="AM31" i="11"/>
  <c r="AM88" i="11"/>
  <c r="AM93" i="11"/>
  <c r="AM83" i="11"/>
  <c r="AM7" i="11"/>
  <c r="AM128" i="11"/>
  <c r="AM89" i="11"/>
  <c r="AM149" i="11"/>
  <c r="AM86" i="11"/>
  <c r="AM80" i="11"/>
  <c r="AM98" i="11"/>
  <c r="AM56" i="11"/>
  <c r="AM113" i="11"/>
  <c r="AM141" i="11"/>
  <c r="AM78" i="11"/>
  <c r="AM45" i="11"/>
  <c r="AM9" i="11"/>
  <c r="AM73" i="11"/>
  <c r="AM105" i="11"/>
  <c r="AM10" i="11"/>
  <c r="AM142" i="11"/>
  <c r="AM81" i="11"/>
  <c r="AM147" i="11"/>
  <c r="AM63" i="11"/>
  <c r="AM40" i="11"/>
  <c r="AM137" i="11"/>
  <c r="AM90" i="11"/>
  <c r="AM107" i="11"/>
  <c r="AM150" i="11"/>
  <c r="AM114" i="11"/>
  <c r="AM58" i="11"/>
  <c r="AM61" i="11"/>
  <c r="AM127" i="11"/>
  <c r="AM77" i="11"/>
  <c r="AM119" i="11"/>
  <c r="AM46" i="11"/>
  <c r="AM97" i="11"/>
  <c r="AM85" i="11"/>
  <c r="AM57" i="11"/>
  <c r="AM41" i="11"/>
  <c r="AM121" i="11"/>
  <c r="AM120" i="11"/>
  <c r="AM70" i="11"/>
  <c r="AM82" i="11"/>
  <c r="AM146" i="11"/>
  <c r="AM133" i="11"/>
  <c r="AM53" i="11"/>
  <c r="AM48" i="11"/>
  <c r="AM91" i="11"/>
  <c r="AM123" i="11"/>
  <c r="AM37" i="11"/>
  <c r="AM99" i="11"/>
  <c r="AM50" i="11"/>
  <c r="AM11" i="11"/>
  <c r="AM138" i="11"/>
  <c r="AM75" i="11"/>
  <c r="AM36" i="11"/>
  <c r="AM139" i="11"/>
  <c r="AM94" i="11"/>
  <c r="AM101" i="11"/>
  <c r="AM102" i="11"/>
  <c r="AM87" i="11"/>
  <c r="AM69" i="11"/>
  <c r="AM92" i="11"/>
  <c r="AM116" i="11"/>
  <c r="AM100" i="11"/>
  <c r="AM79" i="11"/>
  <c r="AM39" i="11"/>
  <c r="AM84" i="11"/>
  <c r="AM59" i="11"/>
  <c r="AM96" i="11"/>
  <c r="AM76" i="11"/>
  <c r="AM43" i="11"/>
  <c r="AM134" i="11"/>
  <c r="AM60" i="11"/>
  <c r="AM95" i="11"/>
  <c r="AM68" i="11"/>
  <c r="AM106" i="11"/>
  <c r="AM62" i="11"/>
  <c r="AM44" i="11"/>
  <c r="AM148" i="11"/>
  <c r="AM71" i="11"/>
  <c r="AM125" i="11"/>
  <c r="AM54" i="11"/>
  <c r="AM51" i="11"/>
  <c r="AM52" i="11"/>
  <c r="AM47" i="11"/>
  <c r="AM103" i="11"/>
  <c r="AM135" i="11"/>
  <c r="AM72" i="11"/>
  <c r="AM38" i="11"/>
  <c r="AM126" i="11"/>
  <c r="AM136" i="11"/>
  <c r="AM108" i="11"/>
  <c r="AM140" i="11"/>
  <c r="AM143" i="11"/>
  <c r="J116" i="11"/>
  <c r="J147" i="11"/>
  <c r="J103" i="11"/>
  <c r="J71" i="11"/>
  <c r="J126" i="11"/>
  <c r="J36" i="11"/>
  <c r="J89" i="11"/>
  <c r="J145" i="11"/>
  <c r="J74" i="11"/>
  <c r="J83" i="11"/>
  <c r="J107" i="11"/>
  <c r="J98" i="11"/>
  <c r="J61" i="11"/>
  <c r="J63" i="11"/>
  <c r="J133" i="11"/>
  <c r="J95" i="11"/>
  <c r="J73" i="11"/>
  <c r="J10" i="11"/>
  <c r="J70" i="11"/>
  <c r="J54" i="11"/>
  <c r="J62" i="11"/>
  <c r="J47" i="11"/>
  <c r="J104" i="11"/>
  <c r="J141" i="11"/>
  <c r="J56" i="11"/>
  <c r="J106" i="11"/>
  <c r="J129" i="11"/>
  <c r="J53" i="11"/>
  <c r="J117" i="11"/>
  <c r="J75" i="11"/>
  <c r="J41" i="11"/>
  <c r="J49" i="11"/>
  <c r="J88" i="11"/>
  <c r="J57" i="11"/>
  <c r="J9" i="11"/>
  <c r="J113" i="11"/>
  <c r="J93" i="11"/>
  <c r="J114" i="11"/>
  <c r="J50" i="11"/>
  <c r="J138" i="11"/>
  <c r="J122" i="11"/>
  <c r="J46" i="11"/>
  <c r="J37" i="11"/>
  <c r="J80" i="11"/>
  <c r="J40" i="11"/>
  <c r="J137" i="11"/>
  <c r="J8" i="11"/>
  <c r="J58" i="11"/>
  <c r="J82" i="11"/>
  <c r="J101" i="11"/>
  <c r="J43" i="11"/>
  <c r="J143" i="11"/>
  <c r="J77" i="11"/>
  <c r="J39" i="11"/>
  <c r="J105" i="11"/>
  <c r="J81" i="11"/>
  <c r="J42" i="11"/>
  <c r="J59" i="11"/>
  <c r="J85" i="11"/>
  <c r="J90" i="11"/>
  <c r="J91" i="11"/>
  <c r="J139" i="11"/>
  <c r="J6" i="11"/>
  <c r="J128" i="11"/>
  <c r="J86" i="11"/>
  <c r="J45" i="11"/>
  <c r="J121" i="11"/>
  <c r="J127" i="11"/>
  <c r="J87" i="11"/>
  <c r="J149" i="11"/>
  <c r="J51" i="11"/>
  <c r="J123" i="11"/>
  <c r="J97" i="11"/>
  <c r="J79" i="11"/>
  <c r="J84" i="11"/>
  <c r="J48" i="11"/>
  <c r="J92" i="11"/>
  <c r="J100" i="11"/>
  <c r="J135" i="11"/>
  <c r="J99" i="11"/>
  <c r="J69" i="11"/>
  <c r="J125" i="11"/>
  <c r="J7" i="11"/>
  <c r="J68" i="11"/>
  <c r="J120" i="11"/>
  <c r="J150" i="11"/>
  <c r="J31" i="11"/>
  <c r="J146" i="11"/>
  <c r="J94" i="11"/>
  <c r="J102" i="11"/>
  <c r="J11" i="11"/>
  <c r="J96" i="11"/>
  <c r="J115" i="11"/>
  <c r="J52" i="11"/>
  <c r="J44" i="11"/>
  <c r="J76" i="11"/>
  <c r="J72" i="11"/>
  <c r="J140" i="11"/>
  <c r="J124" i="11"/>
  <c r="J136" i="11"/>
  <c r="J38" i="11"/>
  <c r="J78" i="11"/>
  <c r="J108" i="11"/>
  <c r="J119" i="11"/>
  <c r="J60" i="11"/>
  <c r="J134" i="11"/>
  <c r="J148" i="11"/>
  <c r="J142" i="11"/>
  <c r="AP4" i="11"/>
  <c r="AP89" i="11"/>
  <c r="AP98" i="11"/>
  <c r="AP90" i="11"/>
  <c r="AP56" i="11"/>
  <c r="AP117" i="11"/>
  <c r="AP83" i="11"/>
  <c r="AP107" i="11"/>
  <c r="AP94" i="11"/>
  <c r="AP40" i="11"/>
  <c r="AP81" i="11"/>
  <c r="AP80" i="11"/>
  <c r="AP105" i="11"/>
  <c r="AP93" i="11"/>
  <c r="AP106" i="11"/>
  <c r="AP146" i="11"/>
  <c r="AP136" i="11"/>
  <c r="AP91" i="11"/>
  <c r="AP36" i="11"/>
  <c r="AP104" i="11"/>
  <c r="AP73" i="11"/>
  <c r="AP138" i="11"/>
  <c r="AP70" i="11"/>
  <c r="AP78" i="11"/>
  <c r="AP113" i="11"/>
  <c r="AP97" i="11"/>
  <c r="AP121" i="11"/>
  <c r="AP74" i="11"/>
  <c r="AP123" i="11"/>
  <c r="AP53" i="11"/>
  <c r="AP142" i="11"/>
  <c r="AP143" i="11"/>
  <c r="AP39" i="11"/>
  <c r="AP68" i="11"/>
  <c r="AP79" i="11"/>
  <c r="AP47" i="11"/>
  <c r="AP119" i="11"/>
  <c r="AP88" i="11"/>
  <c r="AP86" i="11"/>
  <c r="AP46" i="11"/>
  <c r="AP9" i="11"/>
  <c r="AP42" i="11"/>
  <c r="AP75" i="11"/>
  <c r="AP99" i="11"/>
  <c r="AP31" i="11"/>
  <c r="AP135" i="11"/>
  <c r="AP149" i="11"/>
  <c r="AP49" i="11"/>
  <c r="AP128" i="11"/>
  <c r="AP150" i="11"/>
  <c r="AP129" i="11"/>
  <c r="AP72" i="11"/>
  <c r="AP147" i="11"/>
  <c r="AP122" i="11"/>
  <c r="AP63" i="11"/>
  <c r="AP85" i="11"/>
  <c r="AP41" i="11"/>
  <c r="AP8" i="11"/>
  <c r="AP58" i="11"/>
  <c r="AP82" i="11"/>
  <c r="AP141" i="11"/>
  <c r="AP137" i="11"/>
  <c r="AP145" i="11"/>
  <c r="AP50" i="11"/>
  <c r="AP120" i="11"/>
  <c r="AP57" i="11"/>
  <c r="AP115" i="11"/>
  <c r="AP139" i="11"/>
  <c r="AP134" i="11"/>
  <c r="AP48" i="11"/>
  <c r="AP10" i="11"/>
  <c r="AP114" i="11"/>
  <c r="AP37" i="11"/>
  <c r="AP59" i="11"/>
  <c r="AP92" i="11"/>
  <c r="AP125" i="11"/>
  <c r="AP124" i="11"/>
  <c r="AP60" i="11"/>
  <c r="AP102" i="11"/>
  <c r="AP71" i="11"/>
  <c r="AP116" i="11"/>
  <c r="AP77" i="11"/>
  <c r="AP51" i="11"/>
  <c r="AP45" i="11"/>
  <c r="AP127" i="11"/>
  <c r="AP103" i="11"/>
  <c r="AP148" i="11"/>
  <c r="AP101" i="11"/>
  <c r="AP108" i="11"/>
  <c r="AP76" i="11"/>
  <c r="AP133" i="11"/>
  <c r="AP96" i="11"/>
  <c r="AP100" i="11"/>
  <c r="AP95" i="11"/>
  <c r="AP11" i="11"/>
  <c r="AP69" i="11"/>
  <c r="AP62" i="11"/>
  <c r="AP140" i="11"/>
  <c r="AP87" i="11"/>
  <c r="AP52" i="11"/>
  <c r="AP84" i="11"/>
  <c r="AP44" i="11"/>
  <c r="AP38" i="11"/>
  <c r="AP126" i="11"/>
  <c r="AP43" i="11"/>
  <c r="AP54" i="11"/>
  <c r="AP61" i="11"/>
  <c r="AP6" i="11"/>
  <c r="AP7" i="11"/>
  <c r="S4" i="11"/>
  <c r="S102" i="11"/>
  <c r="S31" i="11"/>
  <c r="S76" i="11"/>
  <c r="S40" i="11"/>
  <c r="S37" i="11"/>
  <c r="S46" i="11"/>
  <c r="S121" i="11"/>
  <c r="S145" i="11"/>
  <c r="S141" i="11"/>
  <c r="S70" i="11"/>
  <c r="S150" i="11"/>
  <c r="S120" i="11"/>
  <c r="S53" i="11"/>
  <c r="S58" i="11"/>
  <c r="S117" i="11"/>
  <c r="S51" i="11"/>
  <c r="S136" i="11"/>
  <c r="S82" i="11"/>
  <c r="S114" i="11"/>
  <c r="S126" i="11"/>
  <c r="S104" i="11"/>
  <c r="S42" i="11"/>
  <c r="S50" i="11"/>
  <c r="S74" i="11"/>
  <c r="S98" i="11"/>
  <c r="S139" i="11"/>
  <c r="S54" i="11"/>
  <c r="S38" i="11"/>
  <c r="S63" i="11"/>
  <c r="S143" i="11"/>
  <c r="S135" i="11"/>
  <c r="S85" i="11"/>
  <c r="S80" i="11"/>
  <c r="S89" i="11"/>
  <c r="S86" i="11"/>
  <c r="S88" i="11"/>
  <c r="S97" i="11"/>
  <c r="S122" i="11"/>
  <c r="S90" i="11"/>
  <c r="S119" i="11"/>
  <c r="S148" i="11"/>
  <c r="S41" i="11"/>
  <c r="S128" i="11"/>
  <c r="S9" i="11"/>
  <c r="S93" i="11"/>
  <c r="S73" i="11"/>
  <c r="S146" i="11"/>
  <c r="S8" i="11"/>
  <c r="S133" i="11"/>
  <c r="S127" i="11"/>
  <c r="S57" i="11"/>
  <c r="S81" i="11"/>
  <c r="S56" i="11"/>
  <c r="S61" i="11"/>
  <c r="S11" i="11"/>
  <c r="S79" i="11"/>
  <c r="S49" i="11"/>
  <c r="S105" i="11"/>
  <c r="S137" i="11"/>
  <c r="S149" i="11"/>
  <c r="S91" i="11"/>
  <c r="S134" i="11"/>
  <c r="S75" i="11"/>
  <c r="S115" i="11"/>
  <c r="S106" i="11"/>
  <c r="S138" i="11"/>
  <c r="S94" i="11"/>
  <c r="S39" i="11"/>
  <c r="S59" i="11"/>
  <c r="S123" i="11"/>
  <c r="S142" i="11"/>
  <c r="S96" i="11"/>
  <c r="S71" i="11"/>
  <c r="S78" i="11"/>
  <c r="S77" i="11"/>
  <c r="S100" i="11"/>
  <c r="S43" i="11"/>
  <c r="S99" i="11"/>
  <c r="S108" i="11"/>
  <c r="S52" i="11"/>
  <c r="S107" i="11"/>
  <c r="S6" i="11"/>
  <c r="S10" i="11"/>
  <c r="S36" i="11"/>
  <c r="S72" i="11"/>
  <c r="S48" i="11"/>
  <c r="S44" i="11"/>
  <c r="S92" i="11"/>
  <c r="S60" i="11"/>
  <c r="S84" i="11"/>
  <c r="S103" i="11"/>
  <c r="S87" i="11"/>
  <c r="S69" i="11"/>
  <c r="S147" i="11"/>
  <c r="S113" i="11"/>
  <c r="S101" i="11"/>
  <c r="S83" i="11"/>
  <c r="S62" i="11"/>
  <c r="S68" i="11"/>
  <c r="S124" i="11"/>
  <c r="S7" i="11"/>
  <c r="S140" i="11"/>
  <c r="S125" i="11"/>
  <c r="S129" i="11"/>
  <c r="S45" i="11"/>
  <c r="S116" i="11"/>
  <c r="S95" i="11"/>
  <c r="S47" i="11"/>
  <c r="AC4" i="11"/>
  <c r="AC119" i="11"/>
  <c r="AC9" i="11"/>
  <c r="AC80" i="11"/>
  <c r="AC106" i="11"/>
  <c r="AC58" i="11"/>
  <c r="AC139" i="11"/>
  <c r="AC59" i="11"/>
  <c r="AC126" i="11"/>
  <c r="AC125" i="11"/>
  <c r="AC47" i="11"/>
  <c r="AC149" i="11"/>
  <c r="AC128" i="11"/>
  <c r="AC85" i="11"/>
  <c r="AC141" i="11"/>
  <c r="AC105" i="11"/>
  <c r="AC146" i="11"/>
  <c r="AC98" i="11"/>
  <c r="AC91" i="11"/>
  <c r="AC115" i="11"/>
  <c r="AC63" i="11"/>
  <c r="AC57" i="11"/>
  <c r="AC97" i="11"/>
  <c r="AC129" i="11"/>
  <c r="AC74" i="11"/>
  <c r="AC41" i="11"/>
  <c r="AC114" i="11"/>
  <c r="AC121" i="11"/>
  <c r="AC88" i="11"/>
  <c r="AC46" i="11"/>
  <c r="AC120" i="11"/>
  <c r="AC61" i="11"/>
  <c r="AC37" i="11"/>
  <c r="AC113" i="11"/>
  <c r="AC73" i="11"/>
  <c r="AC123" i="11"/>
  <c r="AC54" i="11"/>
  <c r="AC90" i="11"/>
  <c r="AC8" i="11"/>
  <c r="AC150" i="11"/>
  <c r="AC93" i="11"/>
  <c r="AC143" i="11"/>
  <c r="AC87" i="11"/>
  <c r="AC83" i="11"/>
  <c r="AC127" i="11"/>
  <c r="AC49" i="11"/>
  <c r="AC137" i="11"/>
  <c r="AC81" i="11"/>
  <c r="AC70" i="11"/>
  <c r="AC56" i="11"/>
  <c r="AC42" i="11"/>
  <c r="AC122" i="11"/>
  <c r="AC50" i="11"/>
  <c r="AC142" i="11"/>
  <c r="AC79" i="11"/>
  <c r="AC39" i="11"/>
  <c r="AC135" i="11"/>
  <c r="AC94" i="11"/>
  <c r="AC53" i="11"/>
  <c r="AC138" i="11"/>
  <c r="AC145" i="11"/>
  <c r="AC10" i="11"/>
  <c r="AC89" i="11"/>
  <c r="AC104" i="11"/>
  <c r="AC40" i="11"/>
  <c r="AC117" i="11"/>
  <c r="AC103" i="11"/>
  <c r="AC84" i="11"/>
  <c r="AC86" i="11"/>
  <c r="AC11" i="11"/>
  <c r="AC82" i="11"/>
  <c r="AC101" i="11"/>
  <c r="AC116" i="11"/>
  <c r="AC71" i="11"/>
  <c r="AC102" i="11"/>
  <c r="AC6" i="11"/>
  <c r="AC78" i="11"/>
  <c r="AC140" i="11"/>
  <c r="AC107" i="11"/>
  <c r="AC147" i="11"/>
  <c r="AC75" i="11"/>
  <c r="AC43" i="11"/>
  <c r="AC45" i="11"/>
  <c r="AC31" i="11"/>
  <c r="AC136" i="11"/>
  <c r="AC92" i="11"/>
  <c r="AC36" i="11"/>
  <c r="AC133" i="11"/>
  <c r="AC51" i="11"/>
  <c r="AC7" i="11"/>
  <c r="AC124" i="11"/>
  <c r="AC148" i="11"/>
  <c r="AC134" i="11"/>
  <c r="AC52" i="11"/>
  <c r="AC68" i="11"/>
  <c r="AC69" i="11"/>
  <c r="AC60" i="11"/>
  <c r="AC77" i="11"/>
  <c r="AC76" i="11"/>
  <c r="AC100" i="11"/>
  <c r="AC108" i="11"/>
  <c r="AC96" i="11"/>
  <c r="AC62" i="11"/>
  <c r="AC95" i="11"/>
  <c r="AC99" i="11"/>
  <c r="AC48" i="11"/>
  <c r="AC38" i="11"/>
  <c r="AC72" i="11"/>
  <c r="AC44" i="11"/>
  <c r="AB39" i="11"/>
  <c r="AB143" i="11"/>
  <c r="AB31" i="11"/>
  <c r="AB9" i="11"/>
  <c r="AB49" i="11"/>
  <c r="AB73" i="11"/>
  <c r="AB97" i="11"/>
  <c r="AB150" i="11"/>
  <c r="AB91" i="11"/>
  <c r="AB138" i="11"/>
  <c r="AB62" i="11"/>
  <c r="AB7" i="11"/>
  <c r="AB103" i="11"/>
  <c r="AB41" i="11"/>
  <c r="AB104" i="11"/>
  <c r="AB89" i="11"/>
  <c r="AB122" i="11"/>
  <c r="AB137" i="11"/>
  <c r="AB50" i="11"/>
  <c r="AB133" i="11"/>
  <c r="AB37" i="11"/>
  <c r="AB129" i="11"/>
  <c r="AB121" i="11"/>
  <c r="AB145" i="11"/>
  <c r="AB123" i="11"/>
  <c r="AB102" i="11"/>
  <c r="AB96" i="11"/>
  <c r="AB40" i="11"/>
  <c r="AB88" i="11"/>
  <c r="AB42" i="11"/>
  <c r="AB142" i="11"/>
  <c r="AB74" i="11"/>
  <c r="AB146" i="11"/>
  <c r="AB6" i="11"/>
  <c r="AB119" i="11"/>
  <c r="AB128" i="11"/>
  <c r="AB86" i="11"/>
  <c r="AB93" i="11"/>
  <c r="AB120" i="11"/>
  <c r="AB82" i="11"/>
  <c r="AB113" i="11"/>
  <c r="AB114" i="11"/>
  <c r="AB83" i="11"/>
  <c r="AB139" i="11"/>
  <c r="AB81" i="11"/>
  <c r="AB105" i="11"/>
  <c r="AB46" i="11"/>
  <c r="AB106" i="11"/>
  <c r="AB70" i="11"/>
  <c r="AB53" i="11"/>
  <c r="AB8" i="11"/>
  <c r="AB90" i="11"/>
  <c r="AB136" i="11"/>
  <c r="AB78" i="11"/>
  <c r="AB80" i="11"/>
  <c r="AB85" i="11"/>
  <c r="AB149" i="11"/>
  <c r="AB56" i="11"/>
  <c r="AB61" i="11"/>
  <c r="AB99" i="11"/>
  <c r="AB54" i="11"/>
  <c r="AB135" i="11"/>
  <c r="AB58" i="11"/>
  <c r="AB57" i="11"/>
  <c r="AB43" i="11"/>
  <c r="AB147" i="11"/>
  <c r="AB68" i="11"/>
  <c r="AB98" i="11"/>
  <c r="AB11" i="11"/>
  <c r="AB101" i="11"/>
  <c r="AB117" i="11"/>
  <c r="AB10" i="11"/>
  <c r="AB72" i="11"/>
  <c r="AB141" i="11"/>
  <c r="AB76" i="11"/>
  <c r="AB60" i="11"/>
  <c r="AB87" i="11"/>
  <c r="AB95" i="11"/>
  <c r="AB51" i="11"/>
  <c r="AB44" i="11"/>
  <c r="AB125" i="11"/>
  <c r="AB52" i="11"/>
  <c r="AB77" i="11"/>
  <c r="AB38" i="11"/>
  <c r="AB84" i="11"/>
  <c r="AB69" i="11"/>
  <c r="AB94" i="11"/>
  <c r="AB75" i="11"/>
  <c r="AB107" i="11"/>
  <c r="AB148" i="11"/>
  <c r="AB127" i="11"/>
  <c r="AB71" i="11"/>
  <c r="AB63" i="11"/>
  <c r="AB92" i="11"/>
  <c r="AB116" i="11"/>
  <c r="AB100" i="11"/>
  <c r="AB126" i="11"/>
  <c r="AB134" i="11"/>
  <c r="AB115" i="11"/>
  <c r="AB47" i="11"/>
  <c r="AB59" i="11"/>
  <c r="AB45" i="11"/>
  <c r="AB48" i="11"/>
  <c r="AB124" i="11"/>
  <c r="AB36" i="11"/>
  <c r="AB108" i="11"/>
  <c r="AB140" i="11"/>
  <c r="AB79" i="11"/>
  <c r="AV4" i="11"/>
  <c r="AV143" i="11"/>
  <c r="AV149" i="11"/>
  <c r="AV86" i="11"/>
  <c r="AV88" i="11"/>
  <c r="AV49" i="11"/>
  <c r="AV42" i="11"/>
  <c r="AV31" i="11"/>
  <c r="AV40" i="11"/>
  <c r="AV121" i="11"/>
  <c r="AV73" i="11"/>
  <c r="AV85" i="11"/>
  <c r="AV87" i="11"/>
  <c r="AV148" i="11"/>
  <c r="AV129" i="11"/>
  <c r="AV141" i="11"/>
  <c r="AV43" i="11"/>
  <c r="AV150" i="11"/>
  <c r="AV142" i="11"/>
  <c r="AV135" i="11"/>
  <c r="AV107" i="11"/>
  <c r="AV137" i="11"/>
  <c r="AV122" i="11"/>
  <c r="AV145" i="11"/>
  <c r="AV8" i="11"/>
  <c r="AV90" i="11"/>
  <c r="AV46" i="11"/>
  <c r="AV99" i="11"/>
  <c r="AV54" i="11"/>
  <c r="AV102" i="11"/>
  <c r="AV9" i="11"/>
  <c r="AV80" i="11"/>
  <c r="AV50" i="11"/>
  <c r="AV146" i="11"/>
  <c r="AV70" i="11"/>
  <c r="AV120" i="11"/>
  <c r="AV81" i="11"/>
  <c r="AV10" i="11"/>
  <c r="AV79" i="11"/>
  <c r="AV71" i="11"/>
  <c r="AV119" i="11"/>
  <c r="AV47" i="11"/>
  <c r="AV103" i="11"/>
  <c r="AV89" i="11"/>
  <c r="AV97" i="11"/>
  <c r="AV59" i="11"/>
  <c r="AV11" i="11"/>
  <c r="AV75" i="11"/>
  <c r="AV6" i="11"/>
  <c r="AV95" i="11"/>
  <c r="AV51" i="11"/>
  <c r="AV41" i="11"/>
  <c r="AV128" i="11"/>
  <c r="AV57" i="11"/>
  <c r="AV105" i="11"/>
  <c r="AV53" i="11"/>
  <c r="AV58" i="11"/>
  <c r="AV98" i="11"/>
  <c r="AV56" i="11"/>
  <c r="AV115" i="11"/>
  <c r="AV117" i="11"/>
  <c r="AV72" i="11"/>
  <c r="AV114" i="11"/>
  <c r="AV113" i="11"/>
  <c r="AV106" i="11"/>
  <c r="AV91" i="11"/>
  <c r="AV37" i="11"/>
  <c r="AV93" i="11"/>
  <c r="AV82" i="11"/>
  <c r="AV61" i="11"/>
  <c r="AV108" i="11"/>
  <c r="AV138" i="11"/>
  <c r="AV63" i="11"/>
  <c r="AV139" i="11"/>
  <c r="AV133" i="11"/>
  <c r="AV94" i="11"/>
  <c r="AV134" i="11"/>
  <c r="AV44" i="11"/>
  <c r="AV104" i="11"/>
  <c r="AV100" i="11"/>
  <c r="AV7" i="11"/>
  <c r="AV76" i="11"/>
  <c r="AV45" i="11"/>
  <c r="AV147" i="11"/>
  <c r="AV140" i="11"/>
  <c r="AV124" i="11"/>
  <c r="AV52" i="11"/>
  <c r="AV74" i="11"/>
  <c r="AV38" i="11"/>
  <c r="AV83" i="11"/>
  <c r="AV60" i="11"/>
  <c r="AV68" i="11"/>
  <c r="AV116" i="11"/>
  <c r="AV96" i="11"/>
  <c r="AV125" i="11"/>
  <c r="AV39" i="11"/>
  <c r="AV62" i="11"/>
  <c r="AV69" i="11"/>
  <c r="AV92" i="11"/>
  <c r="AV126" i="11"/>
  <c r="AV127" i="11"/>
  <c r="AV123" i="11"/>
  <c r="AV48" i="11"/>
  <c r="AV101" i="11"/>
  <c r="AV136" i="11"/>
  <c r="AV36" i="11"/>
  <c r="AV84" i="11"/>
  <c r="AV78" i="11"/>
  <c r="AV77" i="11"/>
  <c r="AD104" i="11"/>
  <c r="AD37" i="11"/>
  <c r="AD49" i="11"/>
  <c r="AD89" i="11"/>
  <c r="AD70" i="11"/>
  <c r="AD117" i="11"/>
  <c r="AD122" i="11"/>
  <c r="AD10" i="11"/>
  <c r="AD129" i="11"/>
  <c r="AD11" i="11"/>
  <c r="AD94" i="11"/>
  <c r="AD124" i="11"/>
  <c r="AD143" i="11"/>
  <c r="AD135" i="11"/>
  <c r="AD128" i="11"/>
  <c r="AD137" i="11"/>
  <c r="AD82" i="11"/>
  <c r="AD142" i="11"/>
  <c r="AD73" i="11"/>
  <c r="AD91" i="11"/>
  <c r="AD138" i="11"/>
  <c r="AD127" i="11"/>
  <c r="AD113" i="11"/>
  <c r="AD121" i="11"/>
  <c r="AD93" i="11"/>
  <c r="AD145" i="11"/>
  <c r="AD90" i="11"/>
  <c r="AD53" i="11"/>
  <c r="AD56" i="11"/>
  <c r="AD106" i="11"/>
  <c r="AD74" i="11"/>
  <c r="AD83" i="11"/>
  <c r="AD114" i="11"/>
  <c r="AD69" i="11"/>
  <c r="AD81" i="11"/>
  <c r="AD150" i="11"/>
  <c r="AD146" i="11"/>
  <c r="AD88" i="11"/>
  <c r="AD50" i="11"/>
  <c r="AD31" i="11"/>
  <c r="AD102" i="11"/>
  <c r="AD41" i="11"/>
  <c r="AD42" i="11"/>
  <c r="AD98" i="11"/>
  <c r="AD7" i="11"/>
  <c r="AD108" i="11"/>
  <c r="AD57" i="11"/>
  <c r="AD86" i="11"/>
  <c r="AD54" i="11"/>
  <c r="AD141" i="11"/>
  <c r="AD8" i="11"/>
  <c r="AD103" i="11"/>
  <c r="AD87" i="11"/>
  <c r="AD79" i="11"/>
  <c r="AD39" i="11"/>
  <c r="AD85" i="11"/>
  <c r="AD46" i="11"/>
  <c r="AD40" i="11"/>
  <c r="AD120" i="11"/>
  <c r="AD97" i="11"/>
  <c r="AD58" i="11"/>
  <c r="AD43" i="11"/>
  <c r="AD99" i="11"/>
  <c r="AD105" i="11"/>
  <c r="AD9" i="11"/>
  <c r="AD96" i="11"/>
  <c r="AD80" i="11"/>
  <c r="AD75" i="11"/>
  <c r="AD6" i="11"/>
  <c r="AD44" i="11"/>
  <c r="AD149" i="11"/>
  <c r="AD48" i="11"/>
  <c r="AD95" i="11"/>
  <c r="AD60" i="11"/>
  <c r="AD148" i="11"/>
  <c r="AD126" i="11"/>
  <c r="AD38" i="11"/>
  <c r="AD36" i="11"/>
  <c r="AD139" i="11"/>
  <c r="AD76" i="11"/>
  <c r="AD61" i="11"/>
  <c r="AD100" i="11"/>
  <c r="AD47" i="11"/>
  <c r="AD136" i="11"/>
  <c r="AD125" i="11"/>
  <c r="AD51" i="11"/>
  <c r="AD45" i="11"/>
  <c r="AD119" i="11"/>
  <c r="AD71" i="11"/>
  <c r="AD147" i="11"/>
  <c r="AD140" i="11"/>
  <c r="AD59" i="11"/>
  <c r="AD115" i="11"/>
  <c r="AD123" i="11"/>
  <c r="AD78" i="11"/>
  <c r="AD62" i="11"/>
  <c r="AD92" i="11"/>
  <c r="AD84" i="11"/>
  <c r="AD133" i="11"/>
  <c r="AD134" i="11"/>
  <c r="AD52" i="11"/>
  <c r="AD107" i="11"/>
  <c r="AD72" i="11"/>
  <c r="AD116" i="11"/>
  <c r="AD68" i="11"/>
  <c r="AD77" i="11"/>
  <c r="AD101" i="11"/>
  <c r="AD63" i="11"/>
  <c r="O4" i="11"/>
  <c r="O148" i="11"/>
  <c r="O71" i="11"/>
  <c r="O63" i="11"/>
  <c r="O41" i="11"/>
  <c r="O57" i="11"/>
  <c r="O113" i="11"/>
  <c r="O42" i="11"/>
  <c r="O105" i="11"/>
  <c r="O61" i="11"/>
  <c r="O91" i="11"/>
  <c r="O88" i="11"/>
  <c r="O146" i="11"/>
  <c r="O56" i="11"/>
  <c r="O11" i="11"/>
  <c r="O135" i="11"/>
  <c r="O140" i="11"/>
  <c r="O47" i="11"/>
  <c r="O119" i="11"/>
  <c r="O103" i="11"/>
  <c r="O87" i="11"/>
  <c r="O73" i="11"/>
  <c r="O9" i="11"/>
  <c r="O142" i="11"/>
  <c r="O143" i="11"/>
  <c r="O89" i="11"/>
  <c r="O104" i="11"/>
  <c r="O70" i="11"/>
  <c r="O85" i="11"/>
  <c r="O58" i="11"/>
  <c r="O106" i="11"/>
  <c r="O83" i="11"/>
  <c r="O107" i="11"/>
  <c r="O116" i="11"/>
  <c r="O95" i="11"/>
  <c r="O37" i="11"/>
  <c r="O40" i="11"/>
  <c r="O53" i="11"/>
  <c r="O145" i="11"/>
  <c r="O74" i="11"/>
  <c r="O8" i="11"/>
  <c r="O123" i="11"/>
  <c r="O10" i="11"/>
  <c r="O44" i="11"/>
  <c r="O92" i="11"/>
  <c r="O149" i="11"/>
  <c r="O86" i="11"/>
  <c r="O114" i="11"/>
  <c r="O138" i="11"/>
  <c r="O99" i="11"/>
  <c r="O98" i="11"/>
  <c r="O96" i="11"/>
  <c r="O31" i="11"/>
  <c r="O81" i="11"/>
  <c r="O46" i="11"/>
  <c r="O80" i="11"/>
  <c r="O141" i="11"/>
  <c r="O137" i="11"/>
  <c r="O150" i="11"/>
  <c r="O90" i="11"/>
  <c r="O54" i="11"/>
  <c r="O82" i="11"/>
  <c r="O117" i="11"/>
  <c r="O6" i="11"/>
  <c r="O49" i="11"/>
  <c r="O75" i="11"/>
  <c r="O121" i="11"/>
  <c r="O72" i="11"/>
  <c r="O129" i="11"/>
  <c r="O93" i="11"/>
  <c r="O115" i="11"/>
  <c r="O59" i="11"/>
  <c r="O128" i="11"/>
  <c r="O120" i="11"/>
  <c r="O48" i="11"/>
  <c r="O50" i="11"/>
  <c r="O43" i="11"/>
  <c r="O76" i="11"/>
  <c r="O94" i="11"/>
  <c r="O78" i="11"/>
  <c r="O133" i="11"/>
  <c r="O52" i="11"/>
  <c r="O124" i="11"/>
  <c r="O69" i="11"/>
  <c r="O39" i="11"/>
  <c r="O45" i="11"/>
  <c r="O122" i="11"/>
  <c r="O139" i="11"/>
  <c r="O36" i="11"/>
  <c r="O127" i="11"/>
  <c r="O100" i="11"/>
  <c r="O125" i="11"/>
  <c r="O97" i="11"/>
  <c r="O38" i="11"/>
  <c r="O68" i="11"/>
  <c r="O102" i="11"/>
  <c r="O84" i="11"/>
  <c r="O136" i="11"/>
  <c r="O51" i="11"/>
  <c r="O134" i="11"/>
  <c r="O79" i="11"/>
  <c r="O7" i="11"/>
  <c r="O126" i="11"/>
  <c r="O108" i="11"/>
  <c r="O60" i="11"/>
  <c r="O77" i="11"/>
  <c r="O147" i="11"/>
  <c r="O62" i="11"/>
  <c r="O101" i="11"/>
  <c r="AU4" i="11"/>
  <c r="AU38" i="11"/>
  <c r="AU133" i="11"/>
  <c r="AU85" i="11"/>
  <c r="AU57" i="11"/>
  <c r="AU149" i="11"/>
  <c r="AU86" i="11"/>
  <c r="AU97" i="11"/>
  <c r="AU82" i="11"/>
  <c r="AU137" i="11"/>
  <c r="AU105" i="11"/>
  <c r="AU11" i="11"/>
  <c r="AU135" i="11"/>
  <c r="AU9" i="11"/>
  <c r="AU89" i="11"/>
  <c r="AU129" i="11"/>
  <c r="AU46" i="11"/>
  <c r="AU61" i="11"/>
  <c r="AU146" i="11"/>
  <c r="AU143" i="11"/>
  <c r="AU95" i="11"/>
  <c r="AU104" i="11"/>
  <c r="AU41" i="11"/>
  <c r="AU8" i="11"/>
  <c r="AU73" i="11"/>
  <c r="AU93" i="11"/>
  <c r="AU138" i="11"/>
  <c r="AU36" i="11"/>
  <c r="AU127" i="11"/>
  <c r="AU121" i="11"/>
  <c r="AU49" i="11"/>
  <c r="AU70" i="11"/>
  <c r="AU50" i="11"/>
  <c r="AU114" i="11"/>
  <c r="AU10" i="11"/>
  <c r="AU75" i="11"/>
  <c r="AU134" i="11"/>
  <c r="AU77" i="11"/>
  <c r="AU145" i="11"/>
  <c r="AU106" i="11"/>
  <c r="AU117" i="11"/>
  <c r="AU52" i="11"/>
  <c r="AU103" i="11"/>
  <c r="AU80" i="11"/>
  <c r="AU90" i="11"/>
  <c r="AU54" i="11"/>
  <c r="AU120" i="11"/>
  <c r="AU123" i="11"/>
  <c r="AU88" i="11"/>
  <c r="AU113" i="11"/>
  <c r="AU150" i="11"/>
  <c r="AU53" i="11"/>
  <c r="AU45" i="11"/>
  <c r="AU51" i="11"/>
  <c r="AU81" i="11"/>
  <c r="AU139" i="11"/>
  <c r="AU56" i="11"/>
  <c r="AU37" i="11"/>
  <c r="AU136" i="11"/>
  <c r="AU128" i="11"/>
  <c r="AU141" i="11"/>
  <c r="AU74" i="11"/>
  <c r="AU122" i="11"/>
  <c r="AU91" i="11"/>
  <c r="AU39" i="11"/>
  <c r="AU69" i="11"/>
  <c r="AU115" i="11"/>
  <c r="AU31" i="11"/>
  <c r="AU40" i="11"/>
  <c r="AU59" i="11"/>
  <c r="AU58" i="11"/>
  <c r="AU142" i="11"/>
  <c r="AU98" i="11"/>
  <c r="AU48" i="11"/>
  <c r="AU99" i="11"/>
  <c r="AU83" i="11"/>
  <c r="AU124" i="11"/>
  <c r="AU72" i="11"/>
  <c r="AU68" i="11"/>
  <c r="AU140" i="11"/>
  <c r="AU42" i="11"/>
  <c r="AU79" i="11"/>
  <c r="AU44" i="11"/>
  <c r="AU126" i="11"/>
  <c r="AU87" i="11"/>
  <c r="AU107" i="11"/>
  <c r="AU78" i="11"/>
  <c r="AU7" i="11"/>
  <c r="AU119" i="11"/>
  <c r="AU92" i="11"/>
  <c r="AU116" i="11"/>
  <c r="AU125" i="11"/>
  <c r="AU47" i="11"/>
  <c r="AU71" i="11"/>
  <c r="AU6" i="11"/>
  <c r="AU148" i="11"/>
  <c r="AU76" i="11"/>
  <c r="AU101" i="11"/>
  <c r="AU62" i="11"/>
  <c r="AU102" i="11"/>
  <c r="AU147" i="11"/>
  <c r="AU43" i="11"/>
  <c r="AU60" i="11"/>
  <c r="AU63" i="11"/>
  <c r="AU94" i="11"/>
  <c r="AU96" i="11"/>
  <c r="AU84" i="11"/>
  <c r="AU100" i="11"/>
  <c r="AU108" i="11"/>
  <c r="T4" i="11"/>
  <c r="AL4" i="11"/>
  <c r="AW2" i="11"/>
  <c r="AS6" i="1" s="1"/>
  <c r="AS11" i="1" s="1"/>
  <c r="AS26" i="1" s="1"/>
  <c r="S4" i="12"/>
  <c r="S6" i="12"/>
  <c r="S34" i="12"/>
  <c r="S8" i="12"/>
  <c r="S19" i="12"/>
  <c r="S26" i="12"/>
  <c r="S13" i="12"/>
  <c r="S12" i="12"/>
  <c r="S35" i="12"/>
  <c r="S5" i="12"/>
  <c r="S20" i="12"/>
  <c r="S18" i="12"/>
  <c r="S30" i="12"/>
  <c r="S24" i="12"/>
  <c r="S21" i="12"/>
  <c r="S17" i="12"/>
  <c r="S9" i="12"/>
  <c r="S7" i="12"/>
  <c r="S22" i="12"/>
  <c r="S23" i="12"/>
  <c r="S29" i="12"/>
  <c r="S16" i="12"/>
  <c r="S33" i="12"/>
  <c r="S31" i="12"/>
  <c r="S25" i="12"/>
  <c r="S28" i="12"/>
  <c r="S15" i="12"/>
  <c r="S10" i="12"/>
  <c r="S27" i="12"/>
  <c r="S11" i="12"/>
  <c r="S37" i="12"/>
  <c r="S38" i="12"/>
  <c r="S39" i="12"/>
  <c r="S36" i="12"/>
  <c r="AB4" i="12"/>
  <c r="AB13" i="12"/>
  <c r="AB23" i="12"/>
  <c r="AB39" i="12"/>
  <c r="AB31" i="12"/>
  <c r="AB16" i="12"/>
  <c r="AB10" i="12"/>
  <c r="AB5" i="12"/>
  <c r="AB21" i="12"/>
  <c r="AB20" i="12"/>
  <c r="AB26" i="12"/>
  <c r="AB12" i="12"/>
  <c r="AB36" i="12"/>
  <c r="AB8" i="12"/>
  <c r="AB18" i="12"/>
  <c r="AB6" i="12"/>
  <c r="AB24" i="12"/>
  <c r="AB30" i="12"/>
  <c r="AB25" i="12"/>
  <c r="AB19" i="12"/>
  <c r="AB33" i="12"/>
  <c r="AB27" i="12"/>
  <c r="AB35" i="12"/>
  <c r="AB11" i="12"/>
  <c r="AB7" i="12"/>
  <c r="AB28" i="12"/>
  <c r="AB15" i="12"/>
  <c r="AB22" i="12"/>
  <c r="AB9" i="12"/>
  <c r="AB37" i="12"/>
  <c r="AB38" i="12"/>
  <c r="AB17" i="12"/>
  <c r="AB34" i="12"/>
  <c r="AB29" i="12"/>
  <c r="AD4" i="12"/>
  <c r="AD9" i="12"/>
  <c r="AD5" i="12"/>
  <c r="AD27" i="12"/>
  <c r="AD24" i="12"/>
  <c r="AD16" i="12"/>
  <c r="AD21" i="12"/>
  <c r="AD19" i="12"/>
  <c r="AD35" i="12"/>
  <c r="AD18" i="12"/>
  <c r="AD23" i="12"/>
  <c r="AD38" i="12"/>
  <c r="AD26" i="12"/>
  <c r="AD15" i="12"/>
  <c r="AD30" i="12"/>
  <c r="AD6" i="12"/>
  <c r="AD22" i="12"/>
  <c r="AD25" i="12"/>
  <c r="AD28" i="12"/>
  <c r="AD20" i="12"/>
  <c r="AD34" i="12"/>
  <c r="AD39" i="12"/>
  <c r="AD11" i="12"/>
  <c r="AD7" i="12"/>
  <c r="AD31" i="12"/>
  <c r="AD33" i="12"/>
  <c r="AD37" i="12"/>
  <c r="AD13" i="12"/>
  <c r="AD29" i="12"/>
  <c r="AD36" i="12"/>
  <c r="AD10" i="12"/>
  <c r="AD17" i="12"/>
  <c r="AD12" i="12"/>
  <c r="AD8" i="12"/>
  <c r="O4" i="12"/>
  <c r="O23" i="12"/>
  <c r="O15" i="12"/>
  <c r="O35" i="12"/>
  <c r="O10" i="12"/>
  <c r="O22" i="12"/>
  <c r="O36" i="12"/>
  <c r="O6" i="12"/>
  <c r="O11" i="12"/>
  <c r="O12" i="12"/>
  <c r="O34" i="12"/>
  <c r="O31" i="12"/>
  <c r="O5" i="12"/>
  <c r="O39" i="12"/>
  <c r="O17" i="12"/>
  <c r="O7" i="12"/>
  <c r="O27" i="12"/>
  <c r="O19" i="12"/>
  <c r="O28" i="12"/>
  <c r="O16" i="12"/>
  <c r="O25" i="12"/>
  <c r="O13" i="12"/>
  <c r="O38" i="12"/>
  <c r="O24" i="12"/>
  <c r="O8" i="12"/>
  <c r="O18" i="12"/>
  <c r="O37" i="12"/>
  <c r="O21" i="12"/>
  <c r="O9" i="12"/>
  <c r="O20" i="12"/>
  <c r="O26" i="12"/>
  <c r="O29" i="12"/>
  <c r="O30" i="12"/>
  <c r="O33" i="12"/>
  <c r="AO4" i="12"/>
  <c r="AO15" i="12"/>
  <c r="AO5" i="12"/>
  <c r="AO36" i="12"/>
  <c r="AO23" i="12"/>
  <c r="AO6" i="12"/>
  <c r="AO39" i="12"/>
  <c r="AO31" i="12"/>
  <c r="AO27" i="12"/>
  <c r="AO24" i="12"/>
  <c r="AO22" i="12"/>
  <c r="AO18" i="12"/>
  <c r="AO25" i="12"/>
  <c r="AO33" i="12"/>
  <c r="AO29" i="12"/>
  <c r="AO30" i="12"/>
  <c r="AO28" i="12"/>
  <c r="AO13" i="12"/>
  <c r="AO26" i="12"/>
  <c r="AO19" i="12"/>
  <c r="AO35" i="12"/>
  <c r="AO17" i="12"/>
  <c r="AO11" i="12"/>
  <c r="AO21" i="12"/>
  <c r="AO20" i="12"/>
  <c r="AO38" i="12"/>
  <c r="AO9" i="12"/>
  <c r="AO10" i="12"/>
  <c r="AO16" i="12"/>
  <c r="AO7" i="12"/>
  <c r="AO37" i="12"/>
  <c r="AO8" i="12"/>
  <c r="AO34" i="12"/>
  <c r="AO12" i="12"/>
  <c r="R4" i="12"/>
  <c r="R5" i="12"/>
  <c r="R34" i="12"/>
  <c r="R7" i="12"/>
  <c r="R38" i="12"/>
  <c r="R29" i="12"/>
  <c r="R9" i="12"/>
  <c r="R30" i="12"/>
  <c r="R12" i="12"/>
  <c r="R10" i="12"/>
  <c r="R19" i="12"/>
  <c r="R33" i="12"/>
  <c r="R31" i="12"/>
  <c r="R18" i="12"/>
  <c r="R20" i="12"/>
  <c r="R22" i="12"/>
  <c r="R39" i="12"/>
  <c r="R27" i="12"/>
  <c r="R23" i="12"/>
  <c r="R11" i="12"/>
  <c r="R21" i="12"/>
  <c r="R16" i="12"/>
  <c r="R17" i="12"/>
  <c r="R8" i="12"/>
  <c r="R15" i="12"/>
  <c r="R36" i="12"/>
  <c r="R13" i="12"/>
  <c r="R25" i="12"/>
  <c r="R28" i="12"/>
  <c r="R35" i="12"/>
  <c r="R24" i="12"/>
  <c r="R37" i="12"/>
  <c r="R26" i="12"/>
  <c r="R6" i="12"/>
  <c r="P4" i="12"/>
  <c r="P36" i="12"/>
  <c r="P26" i="12"/>
  <c r="P20" i="12"/>
  <c r="P27" i="12"/>
  <c r="P6" i="12"/>
  <c r="P18" i="12"/>
  <c r="P10" i="12"/>
  <c r="P31" i="12"/>
  <c r="P8" i="12"/>
  <c r="P23" i="12"/>
  <c r="P11" i="12"/>
  <c r="P28" i="12"/>
  <c r="P35" i="12"/>
  <c r="P5" i="12"/>
  <c r="P19" i="12"/>
  <c r="P15" i="12"/>
  <c r="P29" i="12"/>
  <c r="P7" i="12"/>
  <c r="P21" i="12"/>
  <c r="P33" i="12"/>
  <c r="P30" i="12"/>
  <c r="P17" i="12"/>
  <c r="P37" i="12"/>
  <c r="P24" i="12"/>
  <c r="P9" i="12"/>
  <c r="P25" i="12"/>
  <c r="P12" i="12"/>
  <c r="P39" i="12"/>
  <c r="P13" i="12"/>
  <c r="P38" i="12"/>
  <c r="P34" i="12"/>
  <c r="P16" i="12"/>
  <c r="P22" i="12"/>
  <c r="Z4" i="12"/>
  <c r="Z6" i="12"/>
  <c r="Z7" i="12"/>
  <c r="Z35" i="12"/>
  <c r="Z25" i="12"/>
  <c r="Z13" i="12"/>
  <c r="Z8" i="12"/>
  <c r="Z15" i="12"/>
  <c r="Z12" i="12"/>
  <c r="Z30" i="12"/>
  <c r="Z37" i="12"/>
  <c r="Z23" i="12"/>
  <c r="Z31" i="12"/>
  <c r="Z24" i="12"/>
  <c r="Z39" i="12"/>
  <c r="Z29" i="12"/>
  <c r="Z27" i="12"/>
  <c r="Z26" i="12"/>
  <c r="Z20" i="12"/>
  <c r="Z22" i="12"/>
  <c r="Z9" i="12"/>
  <c r="Z36" i="12"/>
  <c r="Z19" i="12"/>
  <c r="Z18" i="12"/>
  <c r="Z11" i="12"/>
  <c r="Z16" i="12"/>
  <c r="Z5" i="12"/>
  <c r="Z21" i="12"/>
  <c r="Z17" i="12"/>
  <c r="Z10" i="12"/>
  <c r="Z28" i="12"/>
  <c r="Z34" i="12"/>
  <c r="Z38" i="12"/>
  <c r="Z33" i="12"/>
  <c r="AF4" i="12"/>
  <c r="AF7" i="12"/>
  <c r="AF39" i="12"/>
  <c r="AF38" i="12"/>
  <c r="AF13" i="12"/>
  <c r="AF31" i="12"/>
  <c r="AF5" i="12"/>
  <c r="AF33" i="12"/>
  <c r="AF15" i="12"/>
  <c r="AF8" i="12"/>
  <c r="AF11" i="12"/>
  <c r="AF22" i="12"/>
  <c r="AF19" i="12"/>
  <c r="AF35" i="12"/>
  <c r="AF6" i="12"/>
  <c r="AF17" i="12"/>
  <c r="AF30" i="12"/>
  <c r="AF34" i="12"/>
  <c r="AF12" i="12"/>
  <c r="AF37" i="12"/>
  <c r="AF28" i="12"/>
  <c r="AF25" i="12"/>
  <c r="AF27" i="12"/>
  <c r="AF29" i="12"/>
  <c r="AF9" i="12"/>
  <c r="AF18" i="12"/>
  <c r="AF10" i="12"/>
  <c r="AF20" i="12"/>
  <c r="AF24" i="12"/>
  <c r="AF36" i="12"/>
  <c r="AF23" i="12"/>
  <c r="AF16" i="12"/>
  <c r="AF21" i="12"/>
  <c r="AF26" i="12"/>
  <c r="AI4" i="12"/>
  <c r="AI39" i="12"/>
  <c r="AI34" i="12"/>
  <c r="AI27" i="12"/>
  <c r="AI21" i="12"/>
  <c r="AI29" i="12"/>
  <c r="AI5" i="12"/>
  <c r="AI38" i="12"/>
  <c r="AI37" i="12"/>
  <c r="AI30" i="12"/>
  <c r="AI23" i="12"/>
  <c r="AI20" i="12"/>
  <c r="AI12" i="12"/>
  <c r="AI16" i="12"/>
  <c r="AI33" i="12"/>
  <c r="AI10" i="12"/>
  <c r="AI24" i="12"/>
  <c r="AI11" i="12"/>
  <c r="AI15" i="12"/>
  <c r="AI28" i="12"/>
  <c r="AI36" i="12"/>
  <c r="AI18" i="12"/>
  <c r="AI9" i="12"/>
  <c r="AI7" i="12"/>
  <c r="AI25" i="12"/>
  <c r="AI6" i="12"/>
  <c r="AI26" i="12"/>
  <c r="AI8" i="12"/>
  <c r="AI22" i="12"/>
  <c r="AI13" i="12"/>
  <c r="AI17" i="12"/>
  <c r="AI35" i="12"/>
  <c r="AI19" i="12"/>
  <c r="AI31" i="12"/>
  <c r="L4" i="12"/>
  <c r="L8" i="12"/>
  <c r="L28" i="12"/>
  <c r="L20" i="12"/>
  <c r="L39" i="12"/>
  <c r="L34" i="12"/>
  <c r="L15" i="12"/>
  <c r="L9" i="12"/>
  <c r="L37" i="12"/>
  <c r="L13" i="12"/>
  <c r="L22" i="12"/>
  <c r="L36" i="12"/>
  <c r="L11" i="12"/>
  <c r="L17" i="12"/>
  <c r="L21" i="12"/>
  <c r="L26" i="12"/>
  <c r="L29" i="12"/>
  <c r="L23" i="12"/>
  <c r="L27" i="12"/>
  <c r="L31" i="12"/>
  <c r="L6" i="12"/>
  <c r="L18" i="12"/>
  <c r="L38" i="12"/>
  <c r="L19" i="12"/>
  <c r="L35" i="12"/>
  <c r="L12" i="12"/>
  <c r="L16" i="12"/>
  <c r="L5" i="12"/>
  <c r="L24" i="12"/>
  <c r="L25" i="12"/>
  <c r="L33" i="12"/>
  <c r="L10" i="12"/>
  <c r="L7" i="12"/>
  <c r="L30" i="12"/>
  <c r="AR4" i="12"/>
  <c r="AR22" i="12"/>
  <c r="AR19" i="12"/>
  <c r="AR39" i="12"/>
  <c r="AR36" i="12"/>
  <c r="AR16" i="12"/>
  <c r="AR7" i="12"/>
  <c r="AR5" i="12"/>
  <c r="AR25" i="12"/>
  <c r="AR20" i="12"/>
  <c r="AR23" i="12"/>
  <c r="AR28" i="12"/>
  <c r="AR9" i="12"/>
  <c r="AR8" i="12"/>
  <c r="AR6" i="12"/>
  <c r="AR18" i="12"/>
  <c r="AR35" i="12"/>
  <c r="AR24" i="12"/>
  <c r="AR30" i="12"/>
  <c r="AR33" i="12"/>
  <c r="AR31" i="12"/>
  <c r="AR11" i="12"/>
  <c r="AR13" i="12"/>
  <c r="AR15" i="12"/>
  <c r="AR38" i="12"/>
  <c r="AR27" i="12"/>
  <c r="AR37" i="12"/>
  <c r="AR21" i="12"/>
  <c r="AR12" i="12"/>
  <c r="AR34" i="12"/>
  <c r="AR26" i="12"/>
  <c r="AR10" i="12"/>
  <c r="AR17" i="12"/>
  <c r="AR29" i="12"/>
  <c r="N4" i="12"/>
  <c r="N37" i="12"/>
  <c r="N9" i="12"/>
  <c r="N36" i="12"/>
  <c r="N25" i="12"/>
  <c r="N7" i="12"/>
  <c r="N5" i="12"/>
  <c r="N38" i="12"/>
  <c r="N26" i="12"/>
  <c r="N10" i="12"/>
  <c r="N12" i="12"/>
  <c r="N19" i="12"/>
  <c r="N30" i="12"/>
  <c r="N20" i="12"/>
  <c r="N21" i="12"/>
  <c r="N23" i="12"/>
  <c r="N27" i="12"/>
  <c r="N29" i="12"/>
  <c r="N16" i="12"/>
  <c r="N39" i="12"/>
  <c r="N6" i="12"/>
  <c r="N15" i="12"/>
  <c r="N13" i="12"/>
  <c r="N34" i="12"/>
  <c r="N8" i="12"/>
  <c r="N28" i="12"/>
  <c r="N11" i="12"/>
  <c r="N18" i="12"/>
  <c r="N24" i="12"/>
  <c r="N22" i="12"/>
  <c r="N33" i="12"/>
  <c r="N17" i="12"/>
  <c r="N35" i="12"/>
  <c r="N31" i="12"/>
  <c r="AN4" i="12"/>
  <c r="AN19" i="12"/>
  <c r="AN34" i="12"/>
  <c r="AN7" i="12"/>
  <c r="AN26" i="12"/>
  <c r="AN21" i="12"/>
  <c r="AN5" i="12"/>
  <c r="AN9" i="12"/>
  <c r="AN13" i="12"/>
  <c r="AN8" i="12"/>
  <c r="AN24" i="12"/>
  <c r="AN36" i="12"/>
  <c r="AN38" i="12"/>
  <c r="AN12" i="12"/>
  <c r="AN22" i="12"/>
  <c r="AN23" i="12"/>
  <c r="AN31" i="12"/>
  <c r="AN18" i="12"/>
  <c r="AN37" i="12"/>
  <c r="AN10" i="12"/>
  <c r="AN15" i="12"/>
  <c r="AN16" i="12"/>
  <c r="AN33" i="12"/>
  <c r="AN30" i="12"/>
  <c r="AN20" i="12"/>
  <c r="AN39" i="12"/>
  <c r="AN11" i="12"/>
  <c r="AN27" i="12"/>
  <c r="AN29" i="12"/>
  <c r="AN28" i="12"/>
  <c r="AN35" i="12"/>
  <c r="AN17" i="12"/>
  <c r="AN6" i="12"/>
  <c r="AN25" i="12"/>
  <c r="AE4" i="12"/>
  <c r="AE12" i="12"/>
  <c r="AE6" i="12"/>
  <c r="AE26" i="12"/>
  <c r="AE19" i="12"/>
  <c r="AE15" i="12"/>
  <c r="AE25" i="12"/>
  <c r="AE34" i="12"/>
  <c r="AE29" i="12"/>
  <c r="AE23" i="12"/>
  <c r="AE39" i="12"/>
  <c r="AE31" i="12"/>
  <c r="AE37" i="12"/>
  <c r="AE5" i="12"/>
  <c r="AE27" i="12"/>
  <c r="AE38" i="12"/>
  <c r="AE9" i="12"/>
  <c r="AE35" i="12"/>
  <c r="AE17" i="12"/>
  <c r="AE18" i="12"/>
  <c r="AE10" i="12"/>
  <c r="AE21" i="12"/>
  <c r="AE7" i="12"/>
  <c r="AE36" i="12"/>
  <c r="AE11" i="12"/>
  <c r="AE24" i="12"/>
  <c r="AE22" i="12"/>
  <c r="AE8" i="12"/>
  <c r="AE28" i="12"/>
  <c r="AE33" i="12"/>
  <c r="AE16" i="12"/>
  <c r="AE20" i="12"/>
  <c r="AE30" i="12"/>
  <c r="AE13" i="12"/>
  <c r="AP4" i="12"/>
  <c r="AP7" i="12"/>
  <c r="AP6" i="12"/>
  <c r="AP16" i="12"/>
  <c r="AP39" i="12"/>
  <c r="AP30" i="12"/>
  <c r="AP31" i="12"/>
  <c r="AP9" i="12"/>
  <c r="AP19" i="12"/>
  <c r="AP13" i="12"/>
  <c r="AP29" i="12"/>
  <c r="AP21" i="12"/>
  <c r="AP5" i="12"/>
  <c r="AP25" i="12"/>
  <c r="AP22" i="12"/>
  <c r="AP12" i="12"/>
  <c r="AP33" i="12"/>
  <c r="AP24" i="12"/>
  <c r="AP15" i="12"/>
  <c r="AP17" i="12"/>
  <c r="AP20" i="12"/>
  <c r="AP34" i="12"/>
  <c r="AP38" i="12"/>
  <c r="AP27" i="12"/>
  <c r="AP10" i="12"/>
  <c r="AP26" i="12"/>
  <c r="AP28" i="12"/>
  <c r="AP36" i="12"/>
  <c r="AP37" i="12"/>
  <c r="AP18" i="12"/>
  <c r="AP35" i="12"/>
  <c r="AP11" i="12"/>
  <c r="AP23" i="12"/>
  <c r="AP8" i="12"/>
  <c r="M4" i="12"/>
  <c r="M23" i="12"/>
  <c r="M35" i="12"/>
  <c r="M27" i="12"/>
  <c r="M33" i="12"/>
  <c r="M37" i="12"/>
  <c r="M29" i="12"/>
  <c r="M36" i="12"/>
  <c r="M11" i="12"/>
  <c r="M17" i="12"/>
  <c r="M31" i="12"/>
  <c r="M28" i="12"/>
  <c r="M26" i="12"/>
  <c r="M39" i="12"/>
  <c r="M34" i="12"/>
  <c r="M9" i="12"/>
  <c r="M6" i="12"/>
  <c r="M15" i="12"/>
  <c r="M5" i="12"/>
  <c r="M18" i="12"/>
  <c r="M16" i="12"/>
  <c r="M30" i="12"/>
  <c r="M20" i="12"/>
  <c r="M7" i="12"/>
  <c r="M24" i="12"/>
  <c r="M10" i="12"/>
  <c r="M8" i="12"/>
  <c r="M22" i="12"/>
  <c r="M13" i="12"/>
  <c r="M12" i="12"/>
  <c r="M38" i="12"/>
  <c r="M25" i="12"/>
  <c r="M19" i="12"/>
  <c r="M21" i="12"/>
  <c r="AA4" i="12"/>
  <c r="AA15" i="12"/>
  <c r="AA7" i="12"/>
  <c r="AA8" i="12"/>
  <c r="AA20" i="12"/>
  <c r="AA31" i="12"/>
  <c r="AA5" i="12"/>
  <c r="AA23" i="12"/>
  <c r="AA17" i="12"/>
  <c r="AA10" i="12"/>
  <c r="AA9" i="12"/>
  <c r="AA36" i="12"/>
  <c r="AA21" i="12"/>
  <c r="AA26" i="12"/>
  <c r="AA35" i="12"/>
  <c r="AA38" i="12"/>
  <c r="AA22" i="12"/>
  <c r="AA19" i="12"/>
  <c r="AA27" i="12"/>
  <c r="AA12" i="12"/>
  <c r="AA39" i="12"/>
  <c r="AA13" i="12"/>
  <c r="AA18" i="12"/>
  <c r="AA28" i="12"/>
  <c r="AA34" i="12"/>
  <c r="AA30" i="12"/>
  <c r="AA16" i="12"/>
  <c r="AA37" i="12"/>
  <c r="AA6" i="12"/>
  <c r="AA25" i="12"/>
  <c r="AA11" i="12"/>
  <c r="AA29" i="12"/>
  <c r="AA24" i="12"/>
  <c r="AA33" i="12"/>
  <c r="AJ4" i="12"/>
  <c r="AJ11" i="12"/>
  <c r="AJ39" i="12"/>
  <c r="AJ6" i="12"/>
  <c r="AJ5" i="12"/>
  <c r="AJ13" i="12"/>
  <c r="AJ27" i="12"/>
  <c r="AJ9" i="12"/>
  <c r="AJ26" i="12"/>
  <c r="AJ30" i="12"/>
  <c r="AJ25" i="12"/>
  <c r="AJ7" i="12"/>
  <c r="AJ10" i="12"/>
  <c r="AJ35" i="12"/>
  <c r="AJ24" i="12"/>
  <c r="AJ31" i="12"/>
  <c r="AJ8" i="12"/>
  <c r="AJ34" i="12"/>
  <c r="AJ16" i="12"/>
  <c r="AJ28" i="12"/>
  <c r="AJ38" i="12"/>
  <c r="AJ23" i="12"/>
  <c r="AJ29" i="12"/>
  <c r="AJ21" i="12"/>
  <c r="AJ37" i="12"/>
  <c r="AJ12" i="12"/>
  <c r="AJ33" i="12"/>
  <c r="AJ22" i="12"/>
  <c r="AJ20" i="12"/>
  <c r="AJ36" i="12"/>
  <c r="AJ18" i="12"/>
  <c r="AJ15" i="12"/>
  <c r="AJ19" i="12"/>
  <c r="AJ17" i="12"/>
  <c r="Y4" i="12"/>
  <c r="Y22" i="12"/>
  <c r="Y23" i="12"/>
  <c r="Y11" i="12"/>
  <c r="Y37" i="12"/>
  <c r="Y17" i="12"/>
  <c r="Y28" i="12"/>
  <c r="Y35" i="12"/>
  <c r="Y21" i="12"/>
  <c r="Y5" i="12"/>
  <c r="Y31" i="12"/>
  <c r="Y6" i="12"/>
  <c r="Y25" i="12"/>
  <c r="Y26" i="12"/>
  <c r="Y30" i="12"/>
  <c r="Y36" i="12"/>
  <c r="Y34" i="12"/>
  <c r="Y29" i="12"/>
  <c r="Y33" i="12"/>
  <c r="Y38" i="12"/>
  <c r="Y27" i="12"/>
  <c r="Y8" i="12"/>
  <c r="Y24" i="12"/>
  <c r="Y9" i="12"/>
  <c r="Y7" i="12"/>
  <c r="Y13" i="12"/>
  <c r="Y19" i="12"/>
  <c r="Y15" i="12"/>
  <c r="Y18" i="12"/>
  <c r="Y10" i="12"/>
  <c r="Y20" i="12"/>
  <c r="Y16" i="12"/>
  <c r="Y39" i="12"/>
  <c r="Y12" i="12"/>
  <c r="AL4" i="12"/>
  <c r="AL33" i="12"/>
  <c r="AL39" i="12"/>
  <c r="AL29" i="12"/>
  <c r="AL34" i="12"/>
  <c r="AL9" i="12"/>
  <c r="AL16" i="12"/>
  <c r="AL10" i="12"/>
  <c r="AL12" i="12"/>
  <c r="AL35" i="12"/>
  <c r="AL5" i="12"/>
  <c r="AL26" i="12"/>
  <c r="AL23" i="12"/>
  <c r="AL37" i="12"/>
  <c r="AL13" i="12"/>
  <c r="AL28" i="12"/>
  <c r="AL8" i="12"/>
  <c r="AL27" i="12"/>
  <c r="AL17" i="12"/>
  <c r="AL25" i="12"/>
  <c r="AL18" i="12"/>
  <c r="AL7" i="12"/>
  <c r="AL20" i="12"/>
  <c r="AL15" i="12"/>
  <c r="AL21" i="12"/>
  <c r="AL30" i="12"/>
  <c r="AL24" i="12"/>
  <c r="AL38" i="12"/>
  <c r="AL31" i="12"/>
  <c r="AL11" i="12"/>
  <c r="AL22" i="12"/>
  <c r="AL19" i="12"/>
  <c r="AL6" i="12"/>
  <c r="AL36" i="12"/>
  <c r="W4" i="12"/>
  <c r="W39" i="12"/>
  <c r="W33" i="12"/>
  <c r="W8" i="12"/>
  <c r="W25" i="12"/>
  <c r="W26" i="12"/>
  <c r="W30" i="12"/>
  <c r="W6" i="12"/>
  <c r="W37" i="12"/>
  <c r="W23" i="12"/>
  <c r="W21" i="12"/>
  <c r="W27" i="12"/>
  <c r="W38" i="12"/>
  <c r="W29" i="12"/>
  <c r="W10" i="12"/>
  <c r="W28" i="12"/>
  <c r="W16" i="12"/>
  <c r="W24" i="12"/>
  <c r="W5" i="12"/>
  <c r="W22" i="12"/>
  <c r="W18" i="12"/>
  <c r="W34" i="12"/>
  <c r="W12" i="12"/>
  <c r="W36" i="12"/>
  <c r="W7" i="12"/>
  <c r="W17" i="12"/>
  <c r="W31" i="12"/>
  <c r="W20" i="12"/>
  <c r="W35" i="12"/>
  <c r="W13" i="12"/>
  <c r="W11" i="12"/>
  <c r="W15" i="12"/>
  <c r="W9" i="12"/>
  <c r="W19" i="12"/>
  <c r="Q4" i="12"/>
  <c r="Q17" i="12"/>
  <c r="Q11" i="12"/>
  <c r="Q30" i="12"/>
  <c r="Q37" i="12"/>
  <c r="Q29" i="12"/>
  <c r="Q35" i="12"/>
  <c r="Q33" i="12"/>
  <c r="Q23" i="12"/>
  <c r="Q26" i="12"/>
  <c r="Q5" i="12"/>
  <c r="Q34" i="12"/>
  <c r="Q10" i="12"/>
  <c r="Q7" i="12"/>
  <c r="Q9" i="12"/>
  <c r="Q24" i="12"/>
  <c r="Q12" i="12"/>
  <c r="Q31" i="12"/>
  <c r="Q19" i="12"/>
  <c r="Q8" i="12"/>
  <c r="Q15" i="12"/>
  <c r="Q25" i="12"/>
  <c r="Q16" i="12"/>
  <c r="Q21" i="12"/>
  <c r="Q27" i="12"/>
  <c r="Q38" i="12"/>
  <c r="Q18" i="12"/>
  <c r="Q22" i="12"/>
  <c r="Q13" i="12"/>
  <c r="Q39" i="12"/>
  <c r="Q36" i="12"/>
  <c r="Q28" i="12"/>
  <c r="Q6" i="12"/>
  <c r="Q20" i="12"/>
  <c r="AT4" i="12"/>
  <c r="AT31" i="12"/>
  <c r="AT29" i="12"/>
  <c r="AT5" i="12"/>
  <c r="AT23" i="12"/>
  <c r="AT20" i="12"/>
  <c r="AT13" i="12"/>
  <c r="AT10" i="12"/>
  <c r="AT12" i="12"/>
  <c r="AT39" i="12"/>
  <c r="AT34" i="12"/>
  <c r="AT6" i="12"/>
  <c r="AT8" i="12"/>
  <c r="AT25" i="12"/>
  <c r="AT11" i="12"/>
  <c r="AT28" i="12"/>
  <c r="AT26" i="12"/>
  <c r="AT17" i="12"/>
  <c r="AT35" i="12"/>
  <c r="AT37" i="12"/>
  <c r="AT22" i="12"/>
  <c r="AT36" i="12"/>
  <c r="AT18" i="12"/>
  <c r="AT15" i="12"/>
  <c r="AT33" i="12"/>
  <c r="AT9" i="12"/>
  <c r="AT7" i="12"/>
  <c r="AT38" i="12"/>
  <c r="AT27" i="12"/>
  <c r="AT30" i="12"/>
  <c r="AT19" i="12"/>
  <c r="AT24" i="12"/>
  <c r="AT21" i="12"/>
  <c r="AT16" i="12"/>
  <c r="J11" i="12"/>
  <c r="J15" i="12"/>
  <c r="J38" i="12"/>
  <c r="J7" i="12"/>
  <c r="J5" i="12"/>
  <c r="J21" i="12"/>
  <c r="J28" i="12"/>
  <c r="J19" i="12"/>
  <c r="J39" i="12"/>
  <c r="J9" i="12"/>
  <c r="J36" i="12"/>
  <c r="J31" i="12"/>
  <c r="J30" i="12"/>
  <c r="J10" i="12"/>
  <c r="J16" i="12"/>
  <c r="J13" i="12"/>
  <c r="J18" i="12"/>
  <c r="J29" i="12"/>
  <c r="J33" i="12"/>
  <c r="J34" i="12"/>
  <c r="J12" i="12"/>
  <c r="J23" i="12"/>
  <c r="J25" i="12"/>
  <c r="J26" i="12"/>
  <c r="J20" i="12"/>
  <c r="J24" i="12"/>
  <c r="J22" i="12"/>
  <c r="J27" i="12"/>
  <c r="J8" i="12"/>
  <c r="J6" i="12"/>
  <c r="J37" i="12"/>
  <c r="J35" i="12"/>
  <c r="J17" i="12"/>
  <c r="AG4" i="12"/>
  <c r="AG11" i="12"/>
  <c r="AG5" i="12"/>
  <c r="AG24" i="12"/>
  <c r="AG16" i="12"/>
  <c r="AG39" i="12"/>
  <c r="AG7" i="12"/>
  <c r="AG8" i="12"/>
  <c r="AG20" i="12"/>
  <c r="AG23" i="12"/>
  <c r="AG34" i="12"/>
  <c r="AG12" i="12"/>
  <c r="AG28" i="12"/>
  <c r="AG25" i="12"/>
  <c r="AG18" i="12"/>
  <c r="AG31" i="12"/>
  <c r="AG38" i="12"/>
  <c r="AG10" i="12"/>
  <c r="AG6" i="12"/>
  <c r="AG26" i="12"/>
  <c r="AG27" i="12"/>
  <c r="AG30" i="12"/>
  <c r="AG21" i="12"/>
  <c r="AG37" i="12"/>
  <c r="AG19" i="12"/>
  <c r="AG22" i="12"/>
  <c r="AG35" i="12"/>
  <c r="AG17" i="12"/>
  <c r="AG13" i="12"/>
  <c r="AG33" i="12"/>
  <c r="AG9" i="12"/>
  <c r="AG15" i="12"/>
  <c r="AG36" i="12"/>
  <c r="AG29" i="12"/>
  <c r="AH4" i="12"/>
  <c r="AH38" i="12"/>
  <c r="AH13" i="12"/>
  <c r="AH7" i="12"/>
  <c r="AH27" i="12"/>
  <c r="AH26" i="12"/>
  <c r="AH20" i="12"/>
  <c r="AH33" i="12"/>
  <c r="AH17" i="12"/>
  <c r="AH35" i="12"/>
  <c r="AH10" i="12"/>
  <c r="AH30" i="12"/>
  <c r="AH18" i="12"/>
  <c r="AH37" i="12"/>
  <c r="AH19" i="12"/>
  <c r="AH12" i="12"/>
  <c r="AH39" i="12"/>
  <c r="AH5" i="12"/>
  <c r="AH22" i="12"/>
  <c r="AH31" i="12"/>
  <c r="AH28" i="12"/>
  <c r="AH15" i="12"/>
  <c r="AH21" i="12"/>
  <c r="AH11" i="12"/>
  <c r="AH8" i="12"/>
  <c r="AH25" i="12"/>
  <c r="AH34" i="12"/>
  <c r="AH6" i="12"/>
  <c r="AH23" i="12"/>
  <c r="AH29" i="12"/>
  <c r="AH9" i="12"/>
  <c r="AH24" i="12"/>
  <c r="AH36" i="12"/>
  <c r="AH16" i="12"/>
  <c r="K4" i="12"/>
  <c r="K37" i="12"/>
  <c r="K21" i="12"/>
  <c r="K18" i="12"/>
  <c r="K25" i="12"/>
  <c r="K10" i="12"/>
  <c r="K11" i="12"/>
  <c r="K22" i="12"/>
  <c r="K9" i="12"/>
  <c r="K19" i="12"/>
  <c r="K20" i="12"/>
  <c r="K17" i="12"/>
  <c r="K5" i="12"/>
  <c r="K16" i="12"/>
  <c r="K6" i="12"/>
  <c r="K35" i="12"/>
  <c r="K13" i="12"/>
  <c r="K24" i="12"/>
  <c r="K12" i="12"/>
  <c r="K28" i="12"/>
  <c r="K34" i="12"/>
  <c r="K31" i="12"/>
  <c r="K38" i="12"/>
  <c r="K39" i="12"/>
  <c r="K29" i="12"/>
  <c r="K7" i="12"/>
  <c r="K27" i="12"/>
  <c r="K30" i="12"/>
  <c r="K15" i="12"/>
  <c r="K36" i="12"/>
  <c r="K33" i="12"/>
  <c r="K26" i="12"/>
  <c r="K8" i="12"/>
  <c r="K23" i="12"/>
  <c r="AQ4" i="12"/>
  <c r="AQ31" i="12"/>
  <c r="AQ29" i="12"/>
  <c r="AQ5" i="12"/>
  <c r="AQ15" i="12"/>
  <c r="AQ38" i="12"/>
  <c r="AQ21" i="12"/>
  <c r="AQ13" i="12"/>
  <c r="AQ22" i="12"/>
  <c r="AQ19" i="12"/>
  <c r="AQ8" i="12"/>
  <c r="AQ34" i="12"/>
  <c r="AQ18" i="12"/>
  <c r="AQ20" i="12"/>
  <c r="AQ39" i="12"/>
  <c r="AQ28" i="12"/>
  <c r="AQ7" i="12"/>
  <c r="AQ16" i="12"/>
  <c r="AQ33" i="12"/>
  <c r="AQ9" i="12"/>
  <c r="AQ10" i="12"/>
  <c r="AQ36" i="12"/>
  <c r="AQ23" i="12"/>
  <c r="AQ17" i="12"/>
  <c r="AQ6" i="12"/>
  <c r="AQ27" i="12"/>
  <c r="AQ30" i="12"/>
  <c r="AQ24" i="12"/>
  <c r="AQ12" i="12"/>
  <c r="AQ35" i="12"/>
  <c r="AQ37" i="12"/>
  <c r="AQ26" i="12"/>
  <c r="AQ11" i="12"/>
  <c r="AQ25" i="12"/>
  <c r="T4" i="12"/>
  <c r="T19" i="12"/>
  <c r="T36" i="12"/>
  <c r="T7" i="12"/>
  <c r="T6" i="12"/>
  <c r="T21" i="12"/>
  <c r="T34" i="12"/>
  <c r="T17" i="12"/>
  <c r="T12" i="12"/>
  <c r="T18" i="12"/>
  <c r="T39" i="12"/>
  <c r="T30" i="12"/>
  <c r="T28" i="12"/>
  <c r="T10" i="12"/>
  <c r="T20" i="12"/>
  <c r="T31" i="12"/>
  <c r="T35" i="12"/>
  <c r="T25" i="12"/>
  <c r="T29" i="12"/>
  <c r="T26" i="12"/>
  <c r="T13" i="12"/>
  <c r="T15" i="12"/>
  <c r="T11" i="12"/>
  <c r="T27" i="12"/>
  <c r="T38" i="12"/>
  <c r="T23" i="12"/>
  <c r="T37" i="12"/>
  <c r="T5" i="12"/>
  <c r="T8" i="12"/>
  <c r="T24" i="12"/>
  <c r="T33" i="12"/>
  <c r="T9" i="12"/>
  <c r="T22" i="12"/>
  <c r="T16" i="12"/>
  <c r="U4" i="12"/>
  <c r="U25" i="12"/>
  <c r="U31" i="12"/>
  <c r="U7" i="12"/>
  <c r="U27" i="12"/>
  <c r="U20" i="12"/>
  <c r="U13" i="12"/>
  <c r="U24" i="12"/>
  <c r="U10" i="12"/>
  <c r="U34" i="12"/>
  <c r="U39" i="12"/>
  <c r="U15" i="12"/>
  <c r="U22" i="12"/>
  <c r="U17" i="12"/>
  <c r="U6" i="12"/>
  <c r="U5" i="12"/>
  <c r="U19" i="12"/>
  <c r="U12" i="12"/>
  <c r="U18" i="12"/>
  <c r="U11" i="12"/>
  <c r="U16" i="12"/>
  <c r="U33" i="12"/>
  <c r="U8" i="12"/>
  <c r="U35" i="12"/>
  <c r="U28" i="12"/>
  <c r="U37" i="12"/>
  <c r="U21" i="12"/>
  <c r="U23" i="12"/>
  <c r="U38" i="12"/>
  <c r="U26" i="12"/>
  <c r="U29" i="12"/>
  <c r="U36" i="12"/>
  <c r="U30" i="12"/>
  <c r="U9" i="12"/>
  <c r="V4" i="12"/>
  <c r="V11" i="12"/>
  <c r="V30" i="12"/>
  <c r="V26" i="12"/>
  <c r="V15" i="12"/>
  <c r="V5" i="12"/>
  <c r="V21" i="12"/>
  <c r="V8" i="12"/>
  <c r="V34" i="12"/>
  <c r="V35" i="12"/>
  <c r="V31" i="12"/>
  <c r="V22" i="12"/>
  <c r="V18" i="12"/>
  <c r="V6" i="12"/>
  <c r="V33" i="12"/>
  <c r="V24" i="12"/>
  <c r="V12" i="12"/>
  <c r="V39" i="12"/>
  <c r="V17" i="12"/>
  <c r="V9" i="12"/>
  <c r="V19" i="12"/>
  <c r="V7" i="12"/>
  <c r="V20" i="12"/>
  <c r="V10" i="12"/>
  <c r="V25" i="12"/>
  <c r="V36" i="12"/>
  <c r="V38" i="12"/>
  <c r="V16" i="12"/>
  <c r="V27" i="12"/>
  <c r="V13" i="12"/>
  <c r="V29" i="12"/>
  <c r="V28" i="12"/>
  <c r="V23" i="12"/>
  <c r="V37" i="12"/>
  <c r="I22" i="12"/>
  <c r="I34" i="12"/>
  <c r="I39" i="12"/>
  <c r="I8" i="12"/>
  <c r="I37" i="12"/>
  <c r="I35" i="12"/>
  <c r="I7" i="12"/>
  <c r="I26" i="12"/>
  <c r="I13" i="12"/>
  <c r="I5" i="12"/>
  <c r="I18" i="12"/>
  <c r="I9" i="12"/>
  <c r="I19" i="12"/>
  <c r="I23" i="12"/>
  <c r="I21" i="12"/>
  <c r="I27" i="12"/>
  <c r="I10" i="12"/>
  <c r="I28" i="12"/>
  <c r="I6" i="12"/>
  <c r="I30" i="12"/>
  <c r="I36" i="12"/>
  <c r="I17" i="12"/>
  <c r="I16" i="12"/>
  <c r="I31" i="12"/>
  <c r="I15" i="12"/>
  <c r="I25" i="12"/>
  <c r="I12" i="12"/>
  <c r="I33" i="12"/>
  <c r="I29" i="12"/>
  <c r="I11" i="12"/>
  <c r="I38" i="12"/>
  <c r="I24" i="12"/>
  <c r="I20" i="12"/>
  <c r="AM4" i="12"/>
  <c r="AM17" i="12"/>
  <c r="AM34" i="12"/>
  <c r="AM38" i="12"/>
  <c r="AM7" i="12"/>
  <c r="AM37" i="12"/>
  <c r="AM9" i="12"/>
  <c r="AM22" i="12"/>
  <c r="AM5" i="12"/>
  <c r="AM33" i="12"/>
  <c r="AM21" i="12"/>
  <c r="AM18" i="12"/>
  <c r="AM6" i="12"/>
  <c r="AM31" i="12"/>
  <c r="AM12" i="12"/>
  <c r="AM19" i="12"/>
  <c r="AM36" i="12"/>
  <c r="AM29" i="12"/>
  <c r="AM27" i="12"/>
  <c r="AM25" i="12"/>
  <c r="AM20" i="12"/>
  <c r="AM35" i="12"/>
  <c r="AM39" i="12"/>
  <c r="AM10" i="12"/>
  <c r="AM13" i="12"/>
  <c r="AM23" i="12"/>
  <c r="AM11" i="12"/>
  <c r="AM30" i="12"/>
  <c r="AM8" i="12"/>
  <c r="AM24" i="12"/>
  <c r="AM28" i="12"/>
  <c r="AM26" i="12"/>
  <c r="AM16" i="12"/>
  <c r="AM15" i="12"/>
  <c r="AK4" i="12"/>
  <c r="AK30" i="12"/>
  <c r="AK35" i="12"/>
  <c r="AK7" i="12"/>
  <c r="AK39" i="12"/>
  <c r="AK16" i="12"/>
  <c r="AK34" i="12"/>
  <c r="AK17" i="12"/>
  <c r="AK29" i="12"/>
  <c r="AK5" i="12"/>
  <c r="AK23" i="12"/>
  <c r="AK26" i="12"/>
  <c r="AK37" i="12"/>
  <c r="AK22" i="12"/>
  <c r="AK33" i="12"/>
  <c r="AK19" i="12"/>
  <c r="AK11" i="12"/>
  <c r="AK6" i="12"/>
  <c r="AK8" i="12"/>
  <c r="AK38" i="12"/>
  <c r="AK28" i="12"/>
  <c r="AK21" i="12"/>
  <c r="AK20" i="12"/>
  <c r="AK25" i="12"/>
  <c r="AK12" i="12"/>
  <c r="AK36" i="12"/>
  <c r="AK13" i="12"/>
  <c r="AK9" i="12"/>
  <c r="AK10" i="12"/>
  <c r="AK24" i="12"/>
  <c r="AK31" i="12"/>
  <c r="AK15" i="12"/>
  <c r="AK18" i="12"/>
  <c r="AK27" i="12"/>
  <c r="X4" i="12"/>
  <c r="X37" i="12"/>
  <c r="X11" i="12"/>
  <c r="X31" i="12"/>
  <c r="X38" i="12"/>
  <c r="X17" i="12"/>
  <c r="X28" i="12"/>
  <c r="X39" i="12"/>
  <c r="X6" i="12"/>
  <c r="X23" i="12"/>
  <c r="X36" i="12"/>
  <c r="X33" i="12"/>
  <c r="X16" i="12"/>
  <c r="X24" i="12"/>
  <c r="X22" i="12"/>
  <c r="X21" i="12"/>
  <c r="X5" i="12"/>
  <c r="X34" i="12"/>
  <c r="X15" i="12"/>
  <c r="X8" i="12"/>
  <c r="X7" i="12"/>
  <c r="X9" i="12"/>
  <c r="X12" i="12"/>
  <c r="X18" i="12"/>
  <c r="X20" i="12"/>
  <c r="X19" i="12"/>
  <c r="X13" i="12"/>
  <c r="X29" i="12"/>
  <c r="X10" i="12"/>
  <c r="X30" i="12"/>
  <c r="X25" i="12"/>
  <c r="X35" i="12"/>
  <c r="X26" i="12"/>
  <c r="X27" i="12"/>
  <c r="AC4" i="12"/>
  <c r="AC25" i="12"/>
  <c r="AC26" i="12"/>
  <c r="AC5" i="12"/>
  <c r="AC24" i="12"/>
  <c r="AC10" i="12"/>
  <c r="AC30" i="12"/>
  <c r="AC31" i="12"/>
  <c r="AC34" i="12"/>
  <c r="AC6" i="12"/>
  <c r="AC9" i="12"/>
  <c r="AC15" i="12"/>
  <c r="AC39" i="12"/>
  <c r="AC8" i="12"/>
  <c r="AC11" i="12"/>
  <c r="AC16" i="12"/>
  <c r="AC19" i="12"/>
  <c r="AC36" i="12"/>
  <c r="AC29" i="12"/>
  <c r="AC35" i="12"/>
  <c r="AC7" i="12"/>
  <c r="AC13" i="12"/>
  <c r="AC18" i="12"/>
  <c r="AC28" i="12"/>
  <c r="AC21" i="12"/>
  <c r="AC33" i="12"/>
  <c r="AC12" i="12"/>
  <c r="AC23" i="12"/>
  <c r="AC27" i="12"/>
  <c r="AC20" i="12"/>
  <c r="AC37" i="12"/>
  <c r="AC22" i="12"/>
  <c r="AC17" i="12"/>
  <c r="AC38" i="12"/>
  <c r="AV4" i="12"/>
  <c r="AV11" i="12"/>
  <c r="AV35" i="12"/>
  <c r="AV31" i="12"/>
  <c r="AV36" i="12"/>
  <c r="AV24" i="12"/>
  <c r="AV39" i="12"/>
  <c r="AV5" i="12"/>
  <c r="AV37" i="12"/>
  <c r="AV13" i="12"/>
  <c r="AV9" i="12"/>
  <c r="AV30" i="12"/>
  <c r="AV29" i="12"/>
  <c r="AV10" i="12"/>
  <c r="AV21" i="12"/>
  <c r="AV38" i="12"/>
  <c r="AV12" i="12"/>
  <c r="AV6" i="12"/>
  <c r="AV17" i="12"/>
  <c r="AV20" i="12"/>
  <c r="AV16" i="12"/>
  <c r="AV23" i="12"/>
  <c r="AV27" i="12"/>
  <c r="AV19" i="12"/>
  <c r="AV7" i="12"/>
  <c r="AV15" i="12"/>
  <c r="AV33" i="12"/>
  <c r="AV28" i="12"/>
  <c r="AV22" i="12"/>
  <c r="AV8" i="12"/>
  <c r="AV18" i="12"/>
  <c r="AV34" i="12"/>
  <c r="AV25" i="12"/>
  <c r="AV26" i="12"/>
  <c r="AU4" i="12"/>
  <c r="AU19" i="12"/>
  <c r="AU30" i="12"/>
  <c r="AU5" i="12"/>
  <c r="AU29" i="12"/>
  <c r="AU35" i="12"/>
  <c r="AU31" i="12"/>
  <c r="AU20" i="12"/>
  <c r="AU18" i="12"/>
  <c r="AU10" i="12"/>
  <c r="AU12" i="12"/>
  <c r="AU25" i="12"/>
  <c r="AU11" i="12"/>
  <c r="AU22" i="12"/>
  <c r="AU39" i="12"/>
  <c r="AU28" i="12"/>
  <c r="AU13" i="12"/>
  <c r="AU33" i="12"/>
  <c r="AU23" i="12"/>
  <c r="AU8" i="12"/>
  <c r="AU37" i="12"/>
  <c r="AU26" i="12"/>
  <c r="AU34" i="12"/>
  <c r="AU27" i="12"/>
  <c r="AU24" i="12"/>
  <c r="AU38" i="12"/>
  <c r="AU7" i="12"/>
  <c r="AU9" i="12"/>
  <c r="AU17" i="12"/>
  <c r="AU15" i="12"/>
  <c r="AU21" i="12"/>
  <c r="AU16" i="12"/>
  <c r="AU36" i="12"/>
  <c r="AU6" i="12"/>
  <c r="AS4" i="12"/>
  <c r="AS18" i="12"/>
  <c r="AS25" i="12"/>
  <c r="AS30" i="12"/>
  <c r="AS31" i="12"/>
  <c r="AS9" i="12"/>
  <c r="AS6" i="12"/>
  <c r="AS38" i="12"/>
  <c r="AS36" i="12"/>
  <c r="AS26" i="12"/>
  <c r="AS23" i="12"/>
  <c r="AS5" i="12"/>
  <c r="AS35" i="12"/>
  <c r="AS27" i="12"/>
  <c r="AS15" i="12"/>
  <c r="AS20" i="12"/>
  <c r="AS34" i="12"/>
  <c r="AS10" i="12"/>
  <c r="AS8" i="12"/>
  <c r="AS37" i="12"/>
  <c r="AS24" i="12"/>
  <c r="AS13" i="12"/>
  <c r="AS12" i="12"/>
  <c r="AS22" i="12"/>
  <c r="AS29" i="12"/>
  <c r="AS7" i="12"/>
  <c r="AS39" i="12"/>
  <c r="AS11" i="12"/>
  <c r="AS17" i="12"/>
  <c r="AS21" i="12"/>
  <c r="AS28" i="12"/>
  <c r="AS19" i="12"/>
  <c r="AS33" i="12"/>
  <c r="AS16" i="12"/>
  <c r="AS1" i="11"/>
  <c r="I4" i="12"/>
  <c r="AG1" i="11"/>
  <c r="X1" i="11"/>
  <c r="R1" i="11"/>
  <c r="I1" i="11"/>
  <c r="AK1" i="11"/>
  <c r="AT1" i="11"/>
  <c r="AO1" i="11"/>
  <c r="J1" i="11"/>
  <c r="Z1" i="11"/>
  <c r="AP1" i="11"/>
  <c r="AF1" i="11"/>
  <c r="S1" i="11"/>
  <c r="AI1" i="11"/>
  <c r="L1" i="11"/>
  <c r="AB1" i="11"/>
  <c r="AR1" i="11"/>
  <c r="N1" i="11"/>
  <c r="AN1" i="11"/>
  <c r="AE1" i="11"/>
  <c r="J4" i="12"/>
  <c r="J4" i="11"/>
  <c r="I4" i="11"/>
  <c r="J1" i="12"/>
  <c r="AG1" i="12"/>
  <c r="AO1" i="12"/>
  <c r="AT1" i="12"/>
  <c r="AS1" i="12"/>
  <c r="AK1" i="12"/>
  <c r="X1" i="12"/>
  <c r="AV1" i="11"/>
  <c r="AC1" i="11"/>
  <c r="AD1" i="11"/>
  <c r="AU1" i="11"/>
  <c r="O1" i="11"/>
  <c r="M1" i="11"/>
  <c r="AA1" i="11"/>
  <c r="P1" i="11"/>
  <c r="AJ1" i="11"/>
  <c r="Y1" i="11"/>
  <c r="AL1" i="11"/>
  <c r="W1" i="11"/>
  <c r="Q1" i="11"/>
  <c r="Z1" i="12"/>
  <c r="AF1" i="12"/>
  <c r="AI1" i="12"/>
  <c r="L1" i="12"/>
  <c r="AR1" i="12"/>
  <c r="N1" i="12"/>
  <c r="AN1" i="12"/>
  <c r="AE1" i="12"/>
  <c r="AH1" i="12"/>
  <c r="K1" i="12"/>
  <c r="AQ1" i="12"/>
  <c r="T1" i="12"/>
  <c r="U1" i="12"/>
  <c r="V1" i="12"/>
  <c r="AM1" i="12"/>
  <c r="AP1" i="12"/>
  <c r="S1" i="12"/>
  <c r="AC1" i="12"/>
  <c r="AB1" i="12"/>
  <c r="AV1" i="12"/>
  <c r="AD1" i="12"/>
  <c r="O1" i="12"/>
  <c r="AU1" i="12"/>
  <c r="R1" i="12"/>
  <c r="M1" i="12"/>
  <c r="AA1" i="12"/>
  <c r="P1" i="12"/>
  <c r="AJ1" i="12"/>
  <c r="Y1" i="12"/>
  <c r="AL1" i="12"/>
  <c r="W1" i="12"/>
  <c r="Q1" i="12"/>
  <c r="AH1" i="11"/>
  <c r="T1" i="11"/>
  <c r="U1" i="11"/>
  <c r="K1" i="11"/>
  <c r="V1" i="11"/>
  <c r="AM1" i="11"/>
  <c r="AQ1" i="11"/>
  <c r="I1" i="12"/>
  <c r="AC2" i="11" l="1"/>
  <c r="Y6" i="1" s="1"/>
  <c r="Y11" i="1" s="1"/>
  <c r="AS2" i="11"/>
  <c r="AO6" i="1" s="1"/>
  <c r="AO11" i="1" s="1"/>
  <c r="AP2" i="11"/>
  <c r="AL6" i="1" s="1"/>
  <c r="AL11" i="1" s="1"/>
  <c r="Q2" i="11"/>
  <c r="M6" i="1" s="1"/>
  <c r="M11" i="1" s="1"/>
  <c r="AJ2" i="11"/>
  <c r="AF6" i="1" s="1"/>
  <c r="AF11" i="1" s="1"/>
  <c r="K2" i="11"/>
  <c r="G6" i="1" s="1"/>
  <c r="G11" i="1" s="1"/>
  <c r="AM2" i="11"/>
  <c r="AI6" i="1" s="1"/>
  <c r="AI11" i="1" s="1"/>
  <c r="R2" i="11"/>
  <c r="N6" i="1" s="1"/>
  <c r="N11" i="1" s="1"/>
  <c r="AF2" i="11"/>
  <c r="AB6" i="1" s="1"/>
  <c r="AB11" i="1" s="1"/>
  <c r="AK2" i="11"/>
  <c r="AG6" i="1" s="1"/>
  <c r="AG11" i="1" s="1"/>
  <c r="T2" i="11"/>
  <c r="V2" i="11"/>
  <c r="R6" i="1" s="1"/>
  <c r="R11" i="1" s="1"/>
  <c r="Y2" i="11"/>
  <c r="U6" i="1" s="1"/>
  <c r="U11" i="1" s="1"/>
  <c r="AV2" i="11"/>
  <c r="AR6" i="1" s="1"/>
  <c r="AR11" i="1" s="1"/>
  <c r="W2" i="11"/>
  <c r="S6" i="1" s="1"/>
  <c r="S11" i="1" s="1"/>
  <c r="M2" i="11"/>
  <c r="I6" i="1" s="1"/>
  <c r="I11" i="1" s="1"/>
  <c r="AH2" i="11"/>
  <c r="AD6" i="1" s="1"/>
  <c r="AD11" i="1" s="1"/>
  <c r="AL2" i="11"/>
  <c r="AH6" i="1" s="1"/>
  <c r="AH11" i="1" s="1"/>
  <c r="P2" i="11"/>
  <c r="L6" i="1" s="1"/>
  <c r="L11" i="1" s="1"/>
  <c r="AQ2" i="11"/>
  <c r="AM6" i="1" s="1"/>
  <c r="AM11" i="1" s="1"/>
  <c r="AA2" i="11"/>
  <c r="W6" i="1" s="1"/>
  <c r="W11" i="1" s="1"/>
  <c r="AR2" i="11"/>
  <c r="AN6" i="1" s="1"/>
  <c r="AN11" i="1" s="1"/>
  <c r="AB2" i="11"/>
  <c r="X6" i="1" s="1"/>
  <c r="X11" i="1" s="1"/>
  <c r="S2" i="11"/>
  <c r="O6" i="1" s="1"/>
  <c r="O11" i="1" s="1"/>
  <c r="AO2" i="11"/>
  <c r="AK6" i="1" s="1"/>
  <c r="AK11" i="1" s="1"/>
  <c r="AU2" i="11"/>
  <c r="AQ6" i="1" s="1"/>
  <c r="AQ11" i="1" s="1"/>
  <c r="AN2" i="11"/>
  <c r="AJ6" i="1" s="1"/>
  <c r="AJ11" i="1" s="1"/>
  <c r="Z2" i="11"/>
  <c r="V6" i="1" s="1"/>
  <c r="V11" i="1" s="1"/>
  <c r="J2" i="11"/>
  <c r="F6" i="1" s="1"/>
  <c r="F11" i="1" s="1"/>
  <c r="U2" i="11"/>
  <c r="Q6" i="1" s="1"/>
  <c r="Q11" i="1" s="1"/>
  <c r="AE2" i="11"/>
  <c r="AA6" i="1" s="1"/>
  <c r="AA11" i="1" s="1"/>
  <c r="I2" i="11"/>
  <c r="E6" i="1" s="1"/>
  <c r="E11" i="1" s="1"/>
  <c r="AI2" i="11"/>
  <c r="AE6" i="1" s="1"/>
  <c r="AE11" i="1" s="1"/>
  <c r="L2" i="11"/>
  <c r="H6" i="1" s="1"/>
  <c r="H11" i="1" s="1"/>
  <c r="AT2" i="11"/>
  <c r="AP6" i="1" s="1"/>
  <c r="AP11" i="1" s="1"/>
  <c r="X2" i="11"/>
  <c r="T6" i="1" s="1"/>
  <c r="T11" i="1" s="1"/>
  <c r="AD2" i="11"/>
  <c r="Z6" i="1" s="1"/>
  <c r="Z11" i="1" s="1"/>
  <c r="O2" i="11"/>
  <c r="K6" i="1" s="1"/>
  <c r="K11" i="1" s="1"/>
  <c r="N2" i="11"/>
  <c r="J6" i="1" s="1"/>
  <c r="J11" i="1" s="1"/>
  <c r="AG2" i="11"/>
  <c r="AC6" i="1" s="1"/>
  <c r="AC11" i="1" s="1"/>
  <c r="C25" i="13"/>
  <c r="AP25" i="13"/>
  <c r="AO25" i="13"/>
  <c r="I25" i="13"/>
  <c r="Q25" i="13"/>
  <c r="S25" i="13"/>
  <c r="J25" i="13"/>
  <c r="AK25" i="13"/>
  <c r="F25" i="13"/>
  <c r="AA25" i="13"/>
  <c r="N25" i="13"/>
  <c r="AI25" i="13"/>
  <c r="V25" i="13"/>
  <c r="D25" i="13"/>
  <c r="Y25" i="13"/>
  <c r="P25" i="13"/>
  <c r="AC25" i="13"/>
  <c r="X25" i="13"/>
  <c r="O25" i="13"/>
  <c r="AN25" i="13"/>
  <c r="G25" i="13"/>
  <c r="AG25" i="13"/>
  <c r="L25" i="13"/>
  <c r="Z25" i="13"/>
  <c r="AD25" i="13"/>
  <c r="W25" i="13"/>
  <c r="R25" i="13"/>
  <c r="T25" i="13"/>
  <c r="E25" i="13"/>
  <c r="AL25" i="13"/>
  <c r="AE25" i="13"/>
  <c r="AH25" i="13"/>
  <c r="AB25" i="13"/>
  <c r="M25" i="13"/>
  <c r="H25" i="13"/>
  <c r="AM25" i="13"/>
  <c r="K25" i="13"/>
  <c r="AJ25" i="13"/>
  <c r="U25" i="13"/>
  <c r="AF25" i="13"/>
  <c r="J2" i="12"/>
  <c r="F15" i="1" s="1"/>
  <c r="F24" i="1" s="1"/>
  <c r="AG2" i="12"/>
  <c r="AC15" i="1" s="1"/>
  <c r="AC24" i="1" s="1"/>
  <c r="AT2" i="12"/>
  <c r="AP15" i="1" s="1"/>
  <c r="AP24" i="1" s="1"/>
  <c r="AO2" i="12"/>
  <c r="AK15" i="1" s="1"/>
  <c r="AK24" i="1" s="1"/>
  <c r="X2" i="12"/>
  <c r="T15" i="1" s="1"/>
  <c r="T24" i="1" s="1"/>
  <c r="AK2" i="12"/>
  <c r="AG15" i="1" s="1"/>
  <c r="AG24" i="1" s="1"/>
  <c r="AS2" i="12"/>
  <c r="AO15" i="1" s="1"/>
  <c r="AO24" i="1" s="1"/>
  <c r="W2" i="12"/>
  <c r="S15" i="1" s="1"/>
  <c r="S24" i="1" s="1"/>
  <c r="P2" i="12"/>
  <c r="L15" i="1" s="1"/>
  <c r="L24" i="1" s="1"/>
  <c r="AU2" i="12"/>
  <c r="AQ15" i="1" s="1"/>
  <c r="AQ24" i="1" s="1"/>
  <c r="AN2" i="12"/>
  <c r="AJ15" i="1" s="1"/>
  <c r="AJ24" i="1" s="1"/>
  <c r="AL2" i="12"/>
  <c r="AH15" i="1" s="1"/>
  <c r="AH24" i="1" s="1"/>
  <c r="AA2" i="12"/>
  <c r="W15" i="1" s="1"/>
  <c r="W24" i="1" s="1"/>
  <c r="AQ2" i="12"/>
  <c r="AM15" i="1" s="1"/>
  <c r="AM24" i="1" s="1"/>
  <c r="O2" i="12"/>
  <c r="K15" i="1" s="1"/>
  <c r="K24" i="1" s="1"/>
  <c r="AC2" i="12"/>
  <c r="Y15" i="1" s="1"/>
  <c r="Y24" i="1" s="1"/>
  <c r="V2" i="12"/>
  <c r="R15" i="1" s="1"/>
  <c r="R24" i="1" s="1"/>
  <c r="K2" i="12"/>
  <c r="G15" i="1" s="1"/>
  <c r="G24" i="1" s="1"/>
  <c r="N2" i="12"/>
  <c r="J15" i="1" s="1"/>
  <c r="J24" i="1" s="1"/>
  <c r="AF2" i="12"/>
  <c r="AB15" i="1" s="1"/>
  <c r="AB24" i="1" s="1"/>
  <c r="AB2" i="12"/>
  <c r="X15" i="1" s="1"/>
  <c r="X24" i="1" s="1"/>
  <c r="Y2" i="12"/>
  <c r="U15" i="1" s="1"/>
  <c r="U24" i="1" s="1"/>
  <c r="M2" i="12"/>
  <c r="I15" i="1" s="1"/>
  <c r="I24" i="1" s="1"/>
  <c r="AM2" i="12"/>
  <c r="AI15" i="1" s="1"/>
  <c r="AI24" i="1" s="1"/>
  <c r="AI2" i="12"/>
  <c r="AE15" i="1" s="1"/>
  <c r="AE24" i="1" s="1"/>
  <c r="AD2" i="12"/>
  <c r="Z15" i="1" s="1"/>
  <c r="Z24" i="1" s="1"/>
  <c r="S2" i="12"/>
  <c r="O15" i="1" s="1"/>
  <c r="O24" i="1" s="1"/>
  <c r="U2" i="12"/>
  <c r="Q15" i="1" s="1"/>
  <c r="Q24" i="1" s="1"/>
  <c r="AH2" i="12"/>
  <c r="AD15" i="1" s="1"/>
  <c r="AD24" i="1" s="1"/>
  <c r="AR2" i="12"/>
  <c r="AN15" i="1" s="1"/>
  <c r="AN24" i="1" s="1"/>
  <c r="Z2" i="12"/>
  <c r="V15" i="1" s="1"/>
  <c r="V24" i="1" s="1"/>
  <c r="R2" i="12"/>
  <c r="N15" i="1" s="1"/>
  <c r="N24" i="1" s="1"/>
  <c r="Q2" i="12"/>
  <c r="M15" i="1" s="1"/>
  <c r="M24" i="1" s="1"/>
  <c r="AJ2" i="12"/>
  <c r="AF15" i="1" s="1"/>
  <c r="AF24" i="1" s="1"/>
  <c r="AV2" i="12"/>
  <c r="AR15" i="1" s="1"/>
  <c r="AR24" i="1" s="1"/>
  <c r="AP2" i="12"/>
  <c r="AL15" i="1" s="1"/>
  <c r="AL24" i="1" s="1"/>
  <c r="T2" i="12"/>
  <c r="P15" i="1" s="1"/>
  <c r="P24" i="1" s="1"/>
  <c r="AE2" i="12"/>
  <c r="AA15" i="1" s="1"/>
  <c r="AA24" i="1" s="1"/>
  <c r="L2" i="12"/>
  <c r="H15" i="1" s="1"/>
  <c r="H24" i="1" s="1"/>
  <c r="I2" i="12"/>
  <c r="AR26" i="1" l="1"/>
  <c r="AE26" i="1"/>
  <c r="Y26" i="1"/>
  <c r="X26" i="1"/>
  <c r="AN26" i="1"/>
  <c r="Z26" i="1"/>
  <c r="AL26" i="1"/>
  <c r="AB26" i="1"/>
  <c r="AA26" i="1"/>
  <c r="V26" i="1"/>
  <c r="O26" i="1"/>
  <c r="E15" i="1"/>
  <c r="E24" i="1" s="1"/>
  <c r="E26" i="1" s="1"/>
  <c r="E27" i="1" s="1"/>
  <c r="H2" i="12"/>
  <c r="P6" i="1"/>
  <c r="P11" i="1" s="1"/>
  <c r="P26" i="1" s="1"/>
  <c r="H2" i="11"/>
  <c r="AF26" i="1"/>
  <c r="M26" i="1"/>
  <c r="N26" i="1"/>
  <c r="AD26" i="1"/>
  <c r="Q26" i="1"/>
  <c r="AI26" i="1"/>
  <c r="U26" i="1"/>
  <c r="R26" i="1"/>
  <c r="AM26" i="1"/>
  <c r="W26" i="1"/>
  <c r="AH26" i="1"/>
  <c r="AJ26" i="1"/>
  <c r="AQ26" i="1"/>
  <c r="L26" i="1"/>
  <c r="S26" i="1"/>
  <c r="AO26" i="1"/>
  <c r="AG26" i="1"/>
  <c r="T26" i="1"/>
  <c r="AK26" i="1"/>
  <c r="AP26" i="1"/>
  <c r="AC26" i="1"/>
  <c r="K26" i="1"/>
  <c r="H26" i="1"/>
  <c r="J26" i="1"/>
  <c r="I26" i="1"/>
  <c r="G26" i="1"/>
  <c r="F26" i="1"/>
  <c r="E30" i="1" l="1"/>
  <c r="E40" i="1" s="1"/>
  <c r="E39" i="1" l="1"/>
  <c r="F27" i="1" l="1"/>
  <c r="G27" i="1" s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V27" i="1" s="1"/>
  <c r="W27" i="1" s="1"/>
  <c r="X27" i="1" s="1"/>
  <c r="Y27" i="1" s="1"/>
  <c r="Z27" i="1" s="1"/>
  <c r="AA27" i="1" s="1"/>
  <c r="AB27" i="1" s="1"/>
  <c r="AC27" i="1" s="1"/>
  <c r="AD27" i="1" s="1"/>
  <c r="AE27" i="1" s="1"/>
  <c r="AF27" i="1" s="1"/>
  <c r="AG27" i="1" s="1"/>
  <c r="AH27" i="1" s="1"/>
  <c r="AI27" i="1" s="1"/>
  <c r="AJ27" i="1" s="1"/>
  <c r="AK27" i="1" s="1"/>
  <c r="AL27" i="1" s="1"/>
  <c r="AM27" i="1" s="1"/>
  <c r="AN27" i="1" s="1"/>
  <c r="AO27" i="1" s="1"/>
  <c r="AP27" i="1" s="1"/>
  <c r="AQ27" i="1" s="1"/>
  <c r="AR27" i="1" s="1"/>
  <c r="AS27" i="1" s="1"/>
  <c r="AS39" i="1" l="1"/>
  <c r="AS30" i="1"/>
  <c r="AS40" i="1" s="1"/>
  <c r="G39" i="1"/>
  <c r="F30" i="1"/>
  <c r="F40" i="1" s="1"/>
  <c r="F39" i="1"/>
  <c r="H39" i="1" l="1"/>
  <c r="G30" i="1"/>
  <c r="G40" i="1" s="1"/>
  <c r="H30" i="1" l="1"/>
  <c r="H40" i="1" s="1"/>
  <c r="I39" i="1" l="1"/>
  <c r="I30" i="1"/>
  <c r="I40" i="1" s="1"/>
  <c r="J30" i="1"/>
  <c r="J40" i="1" s="1"/>
  <c r="J39" i="1"/>
  <c r="K30" i="1" l="1"/>
  <c r="K40" i="1" s="1"/>
  <c r="K39" i="1"/>
  <c r="L39" i="1" l="1"/>
  <c r="L30" i="1"/>
  <c r="L40" i="1" s="1"/>
  <c r="M30" i="1" l="1"/>
  <c r="M40" i="1" s="1"/>
  <c r="M39" i="1"/>
  <c r="N39" i="1" l="1"/>
  <c r="N30" i="1"/>
  <c r="N40" i="1" s="1"/>
  <c r="O39" i="1" l="1"/>
  <c r="O30" i="1"/>
  <c r="O40" i="1" s="1"/>
  <c r="P39" i="1" l="1"/>
  <c r="P30" i="1"/>
  <c r="P40" i="1" s="1"/>
  <c r="Q39" i="1" l="1"/>
  <c r="Q30" i="1"/>
  <c r="Q40" i="1" s="1"/>
  <c r="R39" i="1" l="1"/>
  <c r="R30" i="1"/>
  <c r="R40" i="1" s="1"/>
  <c r="S39" i="1" l="1"/>
  <c r="S30" i="1"/>
  <c r="S40" i="1" s="1"/>
  <c r="T30" i="1" l="1"/>
  <c r="T40" i="1" s="1"/>
  <c r="T39" i="1"/>
  <c r="U30" i="1" l="1"/>
  <c r="U40" i="1" s="1"/>
  <c r="U39" i="1"/>
  <c r="V30" i="1" l="1"/>
  <c r="V40" i="1" s="1"/>
  <c r="V39" i="1"/>
  <c r="W39" i="1" l="1"/>
  <c r="W30" i="1"/>
  <c r="W40" i="1" s="1"/>
  <c r="X39" i="1" l="1"/>
  <c r="X30" i="1"/>
  <c r="X40" i="1" s="1"/>
  <c r="Y30" i="1" l="1"/>
  <c r="Y40" i="1" s="1"/>
  <c r="Y39" i="1"/>
  <c r="Z30" i="1" l="1"/>
  <c r="Z40" i="1" s="1"/>
  <c r="Z39" i="1"/>
  <c r="AA39" i="1" l="1"/>
  <c r="AA30" i="1"/>
  <c r="AA40" i="1" s="1"/>
  <c r="AB39" i="1" l="1"/>
  <c r="AB30" i="1"/>
  <c r="AB40" i="1" s="1"/>
  <c r="AC39" i="1" l="1"/>
  <c r="AC30" i="1"/>
  <c r="AC40" i="1" s="1"/>
  <c r="AD39" i="1" l="1"/>
  <c r="AD30" i="1"/>
  <c r="AD40" i="1" s="1"/>
  <c r="AE39" i="1" l="1"/>
  <c r="AE30" i="1"/>
  <c r="AE40" i="1" s="1"/>
  <c r="AF39" i="1" l="1"/>
  <c r="AF30" i="1"/>
  <c r="AF40" i="1" s="1"/>
  <c r="AG39" i="1" l="1"/>
  <c r="AG30" i="1"/>
  <c r="AG40" i="1" s="1"/>
  <c r="AH30" i="1" l="1"/>
  <c r="AH40" i="1" s="1"/>
  <c r="AH39" i="1"/>
  <c r="AI39" i="1" l="1"/>
  <c r="AI30" i="1"/>
  <c r="AI40" i="1" s="1"/>
  <c r="AJ30" i="1" l="1"/>
  <c r="AJ40" i="1" s="1"/>
  <c r="AJ39" i="1"/>
  <c r="AK30" i="1" l="1"/>
  <c r="AK40" i="1" s="1"/>
  <c r="AK39" i="1"/>
  <c r="AL30" i="1" l="1"/>
  <c r="AL40" i="1" s="1"/>
  <c r="AL39" i="1"/>
  <c r="AM30" i="1" l="1"/>
  <c r="AM40" i="1" s="1"/>
  <c r="AM39" i="1"/>
  <c r="AN30" i="1" l="1"/>
  <c r="AN40" i="1" s="1"/>
  <c r="AN39" i="1"/>
  <c r="AO39" i="1" l="1"/>
  <c r="AO30" i="1"/>
  <c r="AO40" i="1" s="1"/>
  <c r="AP30" i="1" l="1"/>
  <c r="AP40" i="1" s="1"/>
  <c r="AP39" i="1"/>
  <c r="AQ39" i="1" l="1"/>
  <c r="AQ30" i="1"/>
  <c r="AQ40" i="1" s="1"/>
  <c r="AR30" i="1" l="1"/>
  <c r="AR40" i="1" s="1"/>
  <c r="AR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</author>
  </authors>
  <commentList>
    <comment ref="H2" authorId="0" shapeId="0" xr:uid="{3F1DE6E5-DB9C-46AD-9B29-1729A008C337}">
      <text>
        <r>
          <rPr>
            <sz val="9"/>
            <color indexed="81"/>
            <rFont val="Tahoma"/>
            <family val="2"/>
          </rPr>
          <t xml:space="preserve">Dit controletotaal checkt of de openstaande facturen (cel E2) gelijk zijn aan de verwachte ontvangsten (H2, I2, …) met een tolerantie van EUR 10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</author>
  </authors>
  <commentList>
    <comment ref="H2" authorId="0" shapeId="0" xr:uid="{583D9008-2C1E-4515-ABC8-440E4F726E33}">
      <text>
        <r>
          <rPr>
            <sz val="9"/>
            <color indexed="81"/>
            <rFont val="Tahoma"/>
            <family val="2"/>
          </rPr>
          <t xml:space="preserve">Dit controletotaal checkt of de openstaande facturen (cel E2) gelijk zijn aan de verwachte ontvangsten (H2, I2, …) met een tolerantie van EUR 10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<sst xmlns="http://schemas.openxmlformats.org/spreadsheetml/2006/main" count="246" uniqueCount="227">
  <si>
    <t>Huidige datum</t>
  </si>
  <si>
    <t>week</t>
  </si>
  <si>
    <t>Inkomsten</t>
  </si>
  <si>
    <t>Omzet / debiteuren nieuw (incl. BTW)</t>
  </si>
  <si>
    <t>Debiteuren</t>
  </si>
  <si>
    <t>Aanpassing debiteurenontvangst</t>
  </si>
  <si>
    <t>Leningen inkomend</t>
  </si>
  <si>
    <t>…</t>
  </si>
  <si>
    <t>Totaal inkomsten</t>
  </si>
  <si>
    <t>Uitgaven</t>
  </si>
  <si>
    <t>Kosten / crediteuren nieuw (incl BTW)</t>
  </si>
  <si>
    <t>Aanpassing crediteurenbetalingen</t>
  </si>
  <si>
    <t>Management fee</t>
  </si>
  <si>
    <t>BTW (kwartaal)</t>
  </si>
  <si>
    <t>Lonen</t>
  </si>
  <si>
    <t>Loonheffing</t>
  </si>
  <si>
    <t>Investeringen</t>
  </si>
  <si>
    <t>Aflossingen</t>
  </si>
  <si>
    <t>Totaal Uitgaven</t>
  </si>
  <si>
    <t>Prognose Kasstroom</t>
  </si>
  <si>
    <t>Bankstand</t>
  </si>
  <si>
    <t>Datum Bankstand</t>
  </si>
  <si>
    <t>Kredietruimte maximaal</t>
  </si>
  <si>
    <t>Bestedingsruimte</t>
  </si>
  <si>
    <t>Opbrengsten maatregelen</t>
  </si>
  <si>
    <t>Uitstel betaling BTW</t>
  </si>
  <si>
    <t>Uitstel betaling Loonheffing</t>
  </si>
  <si>
    <t>...</t>
  </si>
  <si>
    <t>Kasstroom maatregelen</t>
  </si>
  <si>
    <t>Bank na maatregelen</t>
  </si>
  <si>
    <t>Bestedingsruimte na maatregelen</t>
  </si>
  <si>
    <t>Weeknrs</t>
  </si>
  <si>
    <t>Maatregelen</t>
  </si>
  <si>
    <t>Totaal in EUR '000</t>
  </si>
  <si>
    <t>Aantal</t>
  </si>
  <si>
    <t>Totaal</t>
  </si>
  <si>
    <t>Check</t>
  </si>
  <si>
    <t>Debiteur</t>
  </si>
  <si>
    <t>Factuur</t>
  </si>
  <si>
    <t>Factuurdatum</t>
  </si>
  <si>
    <t>Vervaldatum</t>
  </si>
  <si>
    <t>Openstaand</t>
  </si>
  <si>
    <t>Gemiddeld</t>
  </si>
  <si>
    <t>Verwacht</t>
  </si>
  <si>
    <t>20010167</t>
  </si>
  <si>
    <t>19010907</t>
  </si>
  <si>
    <t>20010181</t>
  </si>
  <si>
    <t>20010192</t>
  </si>
  <si>
    <t>20010180</t>
  </si>
  <si>
    <t>20010155</t>
  </si>
  <si>
    <t>20010179</t>
  </si>
  <si>
    <t>20900008</t>
  </si>
  <si>
    <t>15730</t>
  </si>
  <si>
    <t>15899</t>
  </si>
  <si>
    <t>15900</t>
  </si>
  <si>
    <t>15904</t>
  </si>
  <si>
    <t>15905</t>
  </si>
  <si>
    <t>15906</t>
  </si>
  <si>
    <t>15908</t>
  </si>
  <si>
    <t>15909</t>
  </si>
  <si>
    <t>15910</t>
  </si>
  <si>
    <t>15912</t>
  </si>
  <si>
    <t>15917</t>
  </si>
  <si>
    <t>15918</t>
  </si>
  <si>
    <t>15922</t>
  </si>
  <si>
    <t>15925</t>
  </si>
  <si>
    <t>15927</t>
  </si>
  <si>
    <t>15928</t>
  </si>
  <si>
    <t>15929</t>
  </si>
  <si>
    <t>15930</t>
  </si>
  <si>
    <t>15931</t>
  </si>
  <si>
    <t>20010204</t>
  </si>
  <si>
    <t>19010577</t>
  </si>
  <si>
    <t>19010775</t>
  </si>
  <si>
    <t>19010899</t>
  </si>
  <si>
    <t>19010900</t>
  </si>
  <si>
    <t>20010044</t>
  </si>
  <si>
    <t>20010045</t>
  </si>
  <si>
    <t>20010074</t>
  </si>
  <si>
    <t>20010120</t>
  </si>
  <si>
    <t>20010207</t>
  </si>
  <si>
    <t>20010205</t>
  </si>
  <si>
    <t>20010147</t>
  </si>
  <si>
    <t>20010206</t>
  </si>
  <si>
    <t>20010203</t>
  </si>
  <si>
    <t>20010157</t>
  </si>
  <si>
    <t>20010175</t>
  </si>
  <si>
    <t>20010141</t>
  </si>
  <si>
    <t>20010142</t>
  </si>
  <si>
    <t>20010148</t>
  </si>
  <si>
    <t>20010143</t>
  </si>
  <si>
    <t>20010189</t>
  </si>
  <si>
    <t>20010159</t>
  </si>
  <si>
    <t>20010191</t>
  </si>
  <si>
    <t>20010190</t>
  </si>
  <si>
    <t>19065</t>
  </si>
  <si>
    <t>20010210</t>
  </si>
  <si>
    <t>20010211</t>
  </si>
  <si>
    <t>20010209</t>
  </si>
  <si>
    <t>20010212</t>
  </si>
  <si>
    <t>20010161</t>
  </si>
  <si>
    <t>20010208</t>
  </si>
  <si>
    <t>20010184</t>
  </si>
  <si>
    <t>20010153</t>
  </si>
  <si>
    <t>19010853</t>
  </si>
  <si>
    <t>19010896</t>
  </si>
  <si>
    <t>19010897</t>
  </si>
  <si>
    <t>19010898</t>
  </si>
  <si>
    <t>20010005</t>
  </si>
  <si>
    <t>20010063</t>
  </si>
  <si>
    <t>20010064</t>
  </si>
  <si>
    <t>20010076</t>
  </si>
  <si>
    <t>20010145</t>
  </si>
  <si>
    <t>20010201</t>
  </si>
  <si>
    <t>20010202</t>
  </si>
  <si>
    <t>20010146</t>
  </si>
  <si>
    <t>20010200</t>
  </si>
  <si>
    <t>20010199</t>
  </si>
  <si>
    <t>20010149</t>
  </si>
  <si>
    <t>20010144</t>
  </si>
  <si>
    <t>20010070</t>
  </si>
  <si>
    <t>20010071</t>
  </si>
  <si>
    <t>20010072</t>
  </si>
  <si>
    <t>20010073</t>
  </si>
  <si>
    <t>20010089</t>
  </si>
  <si>
    <t>20010091</t>
  </si>
  <si>
    <t>20010123</t>
  </si>
  <si>
    <t>20010124</t>
  </si>
  <si>
    <t>20010125</t>
  </si>
  <si>
    <t>20010126</t>
  </si>
  <si>
    <t>20010127</t>
  </si>
  <si>
    <t>20010165</t>
  </si>
  <si>
    <t>20010162</t>
  </si>
  <si>
    <t>20010065</t>
  </si>
  <si>
    <t>20010066</t>
  </si>
  <si>
    <t>20010067</t>
  </si>
  <si>
    <t>20010068</t>
  </si>
  <si>
    <t>20010080</t>
  </si>
  <si>
    <t>20010138</t>
  </si>
  <si>
    <t>20010214</t>
  </si>
  <si>
    <t>20010135</t>
  </si>
  <si>
    <t>20010216</t>
  </si>
  <si>
    <t>20010217</t>
  </si>
  <si>
    <t>20010136</t>
  </si>
  <si>
    <t>20010137</t>
  </si>
  <si>
    <t>20010152</t>
  </si>
  <si>
    <t>20010215</t>
  </si>
  <si>
    <t>20010163</t>
  </si>
  <si>
    <t>20190236</t>
  </si>
  <si>
    <t>18010377</t>
  </si>
  <si>
    <t>18010378</t>
  </si>
  <si>
    <t>18010451</t>
  </si>
  <si>
    <t>18010804</t>
  </si>
  <si>
    <t>20010169</t>
  </si>
  <si>
    <t>20010170</t>
  </si>
  <si>
    <t>20010160</t>
  </si>
  <si>
    <t>20010172</t>
  </si>
  <si>
    <t>20010171</t>
  </si>
  <si>
    <t>20170224</t>
  </si>
  <si>
    <t>20010219</t>
  </si>
  <si>
    <t>20010221</t>
  </si>
  <si>
    <t>20010222</t>
  </si>
  <si>
    <t>20010195</t>
  </si>
  <si>
    <t>20010220</t>
  </si>
  <si>
    <t>20010198</t>
  </si>
  <si>
    <t>20010194</t>
  </si>
  <si>
    <t>20010197</t>
  </si>
  <si>
    <t>20010196</t>
  </si>
  <si>
    <t>20010150</t>
  </si>
  <si>
    <t>20010193</t>
  </si>
  <si>
    <t>20190208</t>
  </si>
  <si>
    <t>20190227</t>
  </si>
  <si>
    <t>20190196</t>
  </si>
  <si>
    <t>20010085</t>
  </si>
  <si>
    <t>20010106</t>
  </si>
  <si>
    <t>20010107</t>
  </si>
  <si>
    <t>20010174</t>
  </si>
  <si>
    <t>20010158</t>
  </si>
  <si>
    <t>20010213</t>
  </si>
  <si>
    <t>20010188</t>
  </si>
  <si>
    <t>20010187</t>
  </si>
  <si>
    <t>20010185</t>
  </si>
  <si>
    <t>20010151</t>
  </si>
  <si>
    <t>20010186</t>
  </si>
  <si>
    <t>19010761</t>
  </si>
  <si>
    <t>20010182</t>
  </si>
  <si>
    <t>20010154</t>
  </si>
  <si>
    <t>20010183</t>
  </si>
  <si>
    <t>20010218</t>
  </si>
  <si>
    <t>19072</t>
  </si>
  <si>
    <t>20190253</t>
  </si>
  <si>
    <t>Crediteuren</t>
  </si>
  <si>
    <t>Crediteur</t>
  </si>
  <si>
    <t>20010099</t>
  </si>
  <si>
    <t>20010103</t>
  </si>
  <si>
    <t>20010104</t>
  </si>
  <si>
    <t>20010049</t>
  </si>
  <si>
    <t>20010098</t>
  </si>
  <si>
    <t>20010100</t>
  </si>
  <si>
    <t>20010030</t>
  </si>
  <si>
    <t>20010042</t>
  </si>
  <si>
    <t>20010052</t>
  </si>
  <si>
    <t>19010572</t>
  </si>
  <si>
    <t>20010093</t>
  </si>
  <si>
    <t>20010094</t>
  </si>
  <si>
    <t>20010095</t>
  </si>
  <si>
    <t>20010102</t>
  </si>
  <si>
    <t>20010101</t>
  </si>
  <si>
    <t>20010084</t>
  </si>
  <si>
    <t>20010075</t>
  </si>
  <si>
    <t>20010096</t>
  </si>
  <si>
    <t>20010083</t>
  </si>
  <si>
    <t>20010051</t>
  </si>
  <si>
    <t>20900006</t>
  </si>
  <si>
    <t>20900009</t>
  </si>
  <si>
    <t>20010013</t>
  </si>
  <si>
    <t>20010092</t>
  </si>
  <si>
    <t>20010088</t>
  </si>
  <si>
    <t>19010464</t>
  </si>
  <si>
    <t>20010057</t>
  </si>
  <si>
    <t>20010058</t>
  </si>
  <si>
    <t>20010105</t>
  </si>
  <si>
    <t>20010086</t>
  </si>
  <si>
    <t>Dagen verlaat</t>
  </si>
  <si>
    <t>Debiteuren*</t>
  </si>
  <si>
    <t>Crediteuren*</t>
  </si>
  <si>
    <t>*De regels voor Debiteuren en Crediteuren zijn gelockt voor invoer zodat je die niet per ongeluk overschrijft; hierin staan verwijzingen naar de tabs debiteuren en crediteuren. Wil je dat wel, unlock de sheet dan via Review-Unprotect sheet. Er is geen password ingesteld.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</si>
</sst>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€&quot;\ #,##0;[Red]&quot;€&quot;\ \-#,##0"/>
    <numFmt numFmtId="8" formatCode="&quot;€&quot;\ #,##0.00;[Red]&quot;€&quot;\ \-#,##0.00"/>
    <numFmt numFmtId="43" formatCode="_ * #,##0.00_ ;_ * \-#,##0.00_ ;_ * &quot;-&quot;??_ ;_ @_ "/>
    <numFmt numFmtId="164" formatCode="#.00"/>
    <numFmt numFmtId="165" formatCode="dd\-mm\-yyyy"/>
    <numFmt numFmtId="166" formatCode="#,###.00"/>
    <numFmt numFmtId="167" formatCode="#,###.##"/>
    <numFmt numFmtId="168" formatCode="d\-m\-yyyy"/>
    <numFmt numFmtId="169" formatCode="_ * #,##0_ ;_ * \-#,##0_ ;_ * &quot;-&quot;??_ ;_ @_ "/>
    <numFmt numFmtId="170" formatCode="#,###"/>
    <numFmt numFmtId="171" formatCode="0.##"/>
    <numFmt numFmtId="172" formatCode="[$-413]d/mmm/yy;@"/>
    <numFmt numFmtId="173" formatCode="#,"/>
  </numFmts>
  <fonts count="20">
    <font>
      <sz val="10"/>
      <color rgb="FF000000"/>
      <name val="Arial"/>
    </font>
    <font>
      <sz val="10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sz val="9"/>
      <color rgb="FF000000"/>
      <name val="Open Sans"/>
      <family val="2"/>
    </font>
    <font>
      <sz val="9"/>
      <name val="Open Sans"/>
      <family val="2"/>
    </font>
    <font>
      <b/>
      <sz val="9"/>
      <name val="Open Sans"/>
      <family val="2"/>
    </font>
    <font>
      <sz val="9"/>
      <color rgb="FFFFFFFF"/>
      <name val="Open Sans"/>
      <family val="2"/>
    </font>
    <font>
      <b/>
      <sz val="9"/>
      <color rgb="FFFFFFFF"/>
      <name val="Open Sans"/>
      <family val="2"/>
    </font>
    <font>
      <i/>
      <sz val="9"/>
      <name val="Open Sans"/>
      <family val="2"/>
    </font>
    <font>
      <b/>
      <sz val="9"/>
      <color rgb="FF000000"/>
      <name val="Open Sans"/>
      <family val="2"/>
    </font>
    <font>
      <i/>
      <sz val="9"/>
      <color rgb="FF000000"/>
      <name val="Open Sans"/>
      <family val="2"/>
    </font>
    <font>
      <sz val="11"/>
      <color rgb="FF3F3F76"/>
      <name val="Calibri"/>
      <family val="2"/>
      <scheme val="minor"/>
    </font>
    <font>
      <sz val="10"/>
      <color theme="0"/>
      <name val="Arial"/>
      <family val="2"/>
    </font>
    <font>
      <b/>
      <sz val="11"/>
      <color rgb="FF3F3F76"/>
      <name val="Calibri"/>
      <family val="2"/>
      <scheme val="minor"/>
    </font>
    <font>
      <sz val="18"/>
      <color rgb="FF000000"/>
      <name val="Arial"/>
      <family val="2"/>
    </font>
    <font>
      <sz val="9"/>
      <color indexed="81"/>
      <name val="Tahoma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Open Sans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0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12" fillId="7" borderId="7" applyNumberFormat="0" applyAlignment="0" applyProtection="0"/>
  </cellStyleXfs>
  <cellXfs count="111">
    <xf numFmtId="0" fontId="0" fillId="0" borderId="0" xfId="0" applyFont="1" applyAlignment="1">
      <alignment vertical="center"/>
    </xf>
    <xf numFmtId="0" fontId="0" fillId="0" borderId="1" xfId="0" applyBorder="1" applyAlignment="1">
      <alignment horizontal="right" vertical="center"/>
    </xf>
    <xf numFmtId="167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left" vertical="center"/>
    </xf>
    <xf numFmtId="0" fontId="0" fillId="0" borderId="1" xfId="0" quotePrefix="1" applyBorder="1" applyAlignment="1">
      <alignment horizontal="right" vertical="center"/>
    </xf>
    <xf numFmtId="166" fontId="0" fillId="0" borderId="1" xfId="0" applyNumberFormat="1" applyBorder="1" applyAlignment="1">
      <alignment horizontal="right" vertical="center"/>
    </xf>
    <xf numFmtId="168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vertical="center"/>
    </xf>
    <xf numFmtId="170" fontId="0" fillId="0" borderId="1" xfId="0" applyNumberFormat="1" applyBorder="1" applyAlignment="1">
      <alignment horizontal="right" vertical="center"/>
    </xf>
    <xf numFmtId="171" fontId="0" fillId="0" borderId="1" xfId="0" applyNumberFormat="1" applyBorder="1" applyAlignment="1">
      <alignment horizontal="right" vertical="center"/>
    </xf>
    <xf numFmtId="1" fontId="0" fillId="0" borderId="1" xfId="0" applyNumberFormat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172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14" fontId="6" fillId="0" borderId="1" xfId="0" applyNumberFormat="1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1" fontId="8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169" fontId="9" fillId="4" borderId="1" xfId="0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right" vertical="center"/>
    </xf>
    <xf numFmtId="165" fontId="12" fillId="7" borderId="7" xfId="2" applyNumberFormat="1" applyAlignment="1">
      <alignment vertical="center"/>
    </xf>
    <xf numFmtId="1" fontId="14" fillId="7" borderId="7" xfId="2" applyNumberFormat="1" applyFont="1" applyAlignment="1">
      <alignment vertical="center"/>
    </xf>
    <xf numFmtId="0" fontId="3" fillId="0" borderId="1" xfId="0" applyFont="1" applyBorder="1" applyAlignment="1">
      <alignment vertical="center"/>
    </xf>
    <xf numFmtId="6" fontId="0" fillId="0" borderId="1" xfId="0" applyNumberFormat="1" applyBorder="1" applyAlignment="1">
      <alignment vertical="center"/>
    </xf>
    <xf numFmtId="8" fontId="15" fillId="8" borderId="1" xfId="0" applyNumberFormat="1" applyFont="1" applyFill="1" applyBorder="1" applyAlignment="1">
      <alignment vertical="center"/>
    </xf>
    <xf numFmtId="1" fontId="1" fillId="3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3" fillId="9" borderId="0" xfId="0" applyFont="1" applyFill="1" applyAlignment="1">
      <alignment vertical="center"/>
    </xf>
    <xf numFmtId="0" fontId="3" fillId="0" borderId="0" xfId="0" applyFont="1" applyAlignment="1">
      <alignment horizontal="right" vertical="center"/>
    </xf>
    <xf numFmtId="173" fontId="17" fillId="0" borderId="0" xfId="0" applyNumberFormat="1" applyFont="1" applyAlignment="1">
      <alignment vertical="center"/>
    </xf>
    <xf numFmtId="1" fontId="1" fillId="3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3" fontId="18" fillId="0" borderId="0" xfId="0" applyNumberFormat="1" applyFont="1" applyAlignment="1">
      <alignment vertical="center"/>
    </xf>
    <xf numFmtId="0" fontId="12" fillId="7" borderId="7" xfId="2" applyAlignment="1">
      <alignment horizontal="right" vertical="center"/>
    </xf>
    <xf numFmtId="0" fontId="14" fillId="7" borderId="7" xfId="2" applyFont="1" applyAlignment="1">
      <alignment horizontal="right" vertical="center"/>
    </xf>
    <xf numFmtId="0" fontId="4" fillId="4" borderId="1" xfId="0" applyFont="1" applyFill="1" applyBorder="1" applyAlignment="1" applyProtection="1">
      <alignment vertical="center"/>
      <protection locked="0"/>
    </xf>
    <xf numFmtId="0" fontId="6" fillId="4" borderId="1" xfId="0" applyFont="1" applyFill="1" applyBorder="1" applyAlignment="1" applyProtection="1">
      <alignment vertical="center"/>
      <protection locked="0"/>
    </xf>
    <xf numFmtId="0" fontId="7" fillId="4" borderId="1" xfId="0" applyFont="1" applyFill="1" applyBorder="1" applyAlignment="1" applyProtection="1">
      <alignment vertical="center"/>
      <protection locked="0"/>
    </xf>
    <xf numFmtId="1" fontId="6" fillId="4" borderId="1" xfId="0" applyNumberFormat="1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vertical="center"/>
      <protection locked="0"/>
    </xf>
    <xf numFmtId="169" fontId="5" fillId="4" borderId="1" xfId="1" applyNumberFormat="1" applyFont="1" applyFill="1" applyBorder="1" applyAlignment="1" applyProtection="1">
      <alignment vertical="center"/>
      <protection locked="0"/>
    </xf>
    <xf numFmtId="0" fontId="9" fillId="4" borderId="5" xfId="0" applyFont="1" applyFill="1" applyBorder="1" applyAlignment="1" applyProtection="1">
      <alignment vertical="center"/>
      <protection locked="0"/>
    </xf>
    <xf numFmtId="169" fontId="6" fillId="4" borderId="6" xfId="1" applyNumberFormat="1" applyFont="1" applyFill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169" fontId="5" fillId="0" borderId="1" xfId="1" applyNumberFormat="1" applyFont="1" applyFill="1" applyBorder="1" applyAlignment="1" applyProtection="1">
      <alignment vertical="center"/>
      <protection locked="0"/>
    </xf>
    <xf numFmtId="0" fontId="9" fillId="5" borderId="1" xfId="0" applyFont="1" applyFill="1" applyBorder="1" applyAlignment="1" applyProtection="1">
      <alignment vertical="center"/>
      <protection locked="0"/>
    </xf>
    <xf numFmtId="169" fontId="5" fillId="5" borderId="1" xfId="1" applyNumberFormat="1" applyFont="1" applyFill="1" applyBorder="1" applyAlignment="1" applyProtection="1">
      <alignment vertical="center"/>
      <protection locked="0"/>
    </xf>
    <xf numFmtId="0" fontId="4" fillId="5" borderId="1" xfId="0" applyFont="1" applyFill="1" applyBorder="1" applyAlignment="1" applyProtection="1">
      <alignment horizontal="left" vertical="center"/>
      <protection locked="0"/>
    </xf>
    <xf numFmtId="0" fontId="9" fillId="5" borderId="5" xfId="0" applyFont="1" applyFill="1" applyBorder="1" applyAlignment="1" applyProtection="1">
      <alignment vertical="center"/>
      <protection locked="0"/>
    </xf>
    <xf numFmtId="169" fontId="6" fillId="5" borderId="6" xfId="1" applyNumberFormat="1" applyFont="1" applyFill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169" fontId="6" fillId="0" borderId="1" xfId="1" applyNumberFormat="1" applyFont="1" applyFill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169" fontId="5" fillId="0" borderId="3" xfId="1" applyNumberFormat="1" applyFont="1" applyFill="1" applyBorder="1" applyAlignment="1" applyProtection="1">
      <alignment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43" fontId="5" fillId="6" borderId="1" xfId="0" applyNumberFormat="1" applyFont="1" applyFill="1" applyBorder="1" applyAlignment="1" applyProtection="1">
      <alignment vertical="center"/>
      <protection locked="0"/>
    </xf>
    <xf numFmtId="169" fontId="4" fillId="0" borderId="1" xfId="1" applyNumberFormat="1" applyFont="1" applyBorder="1" applyAlignment="1" applyProtection="1">
      <alignment vertical="center"/>
      <protection locked="0"/>
    </xf>
    <xf numFmtId="14" fontId="5" fillId="6" borderId="1" xfId="0" applyNumberFormat="1" applyFont="1" applyFill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43" fontId="4" fillId="6" borderId="1" xfId="1" applyFont="1" applyFill="1" applyBorder="1" applyAlignment="1" applyProtection="1">
      <alignment vertical="center"/>
      <protection locked="0"/>
    </xf>
    <xf numFmtId="169" fontId="11" fillId="0" borderId="1" xfId="1" applyNumberFormat="1" applyFont="1" applyBorder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69" fontId="10" fillId="0" borderId="6" xfId="1" applyNumberFormat="1" applyFont="1" applyFill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169" fontId="10" fillId="0" borderId="1" xfId="1" applyNumberFormat="1" applyFont="1" applyFill="1" applyBorder="1" applyAlignment="1" applyProtection="1">
      <alignment vertical="center"/>
      <protection locked="0"/>
    </xf>
    <xf numFmtId="169" fontId="9" fillId="4" borderId="1" xfId="0" applyNumberFormat="1" applyFont="1" applyFill="1" applyBorder="1" applyAlignment="1" applyProtection="1">
      <alignment vertical="center"/>
      <protection locked="0"/>
    </xf>
    <xf numFmtId="169" fontId="10" fillId="4" borderId="1" xfId="1" applyNumberFormat="1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 applyProtection="1">
      <alignment horizontal="left" vertical="center"/>
      <protection locked="0"/>
    </xf>
    <xf numFmtId="169" fontId="4" fillId="4" borderId="1" xfId="1" applyNumberFormat="1" applyFont="1" applyFill="1" applyBorder="1" applyAlignment="1" applyProtection="1">
      <alignment vertical="center"/>
      <protection locked="0"/>
    </xf>
    <xf numFmtId="169" fontId="6" fillId="4" borderId="5" xfId="0" applyNumberFormat="1" applyFont="1" applyFill="1" applyBorder="1" applyAlignment="1" applyProtection="1">
      <alignment vertical="center"/>
      <protection locked="0"/>
    </xf>
    <xf numFmtId="0" fontId="10" fillId="4" borderId="6" xfId="0" applyFont="1" applyFill="1" applyBorder="1" applyAlignment="1" applyProtection="1">
      <alignment horizontal="left" vertical="center"/>
      <protection locked="0"/>
    </xf>
    <xf numFmtId="169" fontId="10" fillId="4" borderId="6" xfId="1" applyNumberFormat="1" applyFont="1" applyFill="1" applyBorder="1" applyAlignment="1" applyProtection="1">
      <alignment vertical="center"/>
      <protection locked="0"/>
    </xf>
    <xf numFmtId="43" fontId="5" fillId="0" borderId="1" xfId="0" applyNumberFormat="1" applyFont="1" applyFill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169" fontId="4" fillId="0" borderId="1" xfId="1" applyNumberFormat="1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vertical="center"/>
      <protection locked="0"/>
    </xf>
    <xf numFmtId="169" fontId="4" fillId="0" borderId="3" xfId="1" applyNumberFormat="1" applyFont="1" applyFill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vertical="center"/>
      <protection locked="0"/>
    </xf>
    <xf numFmtId="169" fontId="5" fillId="4" borderId="8" xfId="1" applyNumberFormat="1" applyFont="1" applyFill="1" applyBorder="1" applyAlignment="1" applyProtection="1">
      <alignment vertical="center"/>
    </xf>
    <xf numFmtId="0" fontId="9" fillId="5" borderId="8" xfId="0" applyFont="1" applyFill="1" applyBorder="1" applyAlignment="1" applyProtection="1">
      <alignment vertical="center"/>
    </xf>
    <xf numFmtId="169" fontId="5" fillId="5" borderId="8" xfId="1" applyNumberFormat="1" applyFont="1" applyFill="1" applyBorder="1" applyAlignment="1" applyProtection="1">
      <alignment vertical="center"/>
    </xf>
    <xf numFmtId="0" fontId="9" fillId="4" borderId="8" xfId="0" applyFont="1" applyFill="1" applyBorder="1" applyAlignment="1" applyProtection="1">
      <alignment vertical="center"/>
    </xf>
    <xf numFmtId="0" fontId="10" fillId="4" borderId="6" xfId="0" applyFont="1" applyFill="1" applyBorder="1" applyAlignment="1" applyProtection="1">
      <alignment vertical="center"/>
      <protection locked="0"/>
    </xf>
    <xf numFmtId="0" fontId="10" fillId="0" borderId="6" xfId="0" applyFont="1" applyBorder="1" applyAlignment="1" applyProtection="1">
      <alignment horizontal="left" vertical="center"/>
      <protection locked="0"/>
    </xf>
    <xf numFmtId="0" fontId="4" fillId="5" borderId="1" xfId="0" applyFont="1" applyFill="1" applyBorder="1" applyAlignment="1" applyProtection="1">
      <alignment horizontal="left" vertical="center"/>
      <protection locked="0"/>
    </xf>
    <xf numFmtId="0" fontId="10" fillId="5" borderId="6" xfId="0" applyFont="1" applyFill="1" applyBorder="1" applyAlignment="1" applyProtection="1">
      <alignment horizontal="left" vertical="center"/>
      <protection locked="0"/>
    </xf>
    <xf numFmtId="0" fontId="19" fillId="0" borderId="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right" vertical="center"/>
    </xf>
    <xf numFmtId="0" fontId="4" fillId="0" borderId="3" xfId="0" applyFont="1" applyBorder="1" applyAlignment="1" applyProtection="1">
      <alignment horizontal="left" vertical="center"/>
      <protection locked="0"/>
    </xf>
    <xf numFmtId="0" fontId="10" fillId="4" borderId="1" xfId="0" applyFont="1" applyFill="1" applyBorder="1" applyAlignment="1" applyProtection="1">
      <alignment horizontal="left" vertical="center"/>
      <protection locked="0"/>
    </xf>
    <xf numFmtId="0" fontId="4" fillId="0" borderId="3" xfId="0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left" vertical="center"/>
      <protection locked="0"/>
    </xf>
    <xf numFmtId="0" fontId="4" fillId="5" borderId="8" xfId="0" applyFont="1" applyFill="1" applyBorder="1" applyAlignment="1" applyProtection="1">
      <alignment horizontal="left" vertical="center"/>
    </xf>
    <xf numFmtId="0" fontId="4" fillId="4" borderId="1" xfId="0" applyFont="1" applyFill="1" applyBorder="1" applyAlignment="1" applyProtection="1">
      <alignment vertical="center"/>
      <protection locked="0"/>
    </xf>
    <xf numFmtId="0" fontId="4" fillId="4" borderId="8" xfId="0" applyFont="1" applyFill="1" applyBorder="1" applyAlignment="1" applyProtection="1">
      <alignment vertical="center"/>
    </xf>
  </cellXfs>
  <cellStyles count="3">
    <cellStyle name="Invoer" xfId="2" builtinId="20"/>
    <cellStyle name="Komma" xfId="1" builtinId="3"/>
    <cellStyle name="Standaard" xfId="0" builtinId="0"/>
  </cellStyles>
  <dxfs count="11">
    <dxf>
      <font>
        <color theme="0"/>
      </font>
      <fill>
        <patternFill>
          <bgColor theme="0" tint="-0.3499862666707357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3499862666707357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34998626667073579"/>
        </patternFill>
      </fill>
    </dxf>
    <dxf>
      <font>
        <b val="0"/>
        <i/>
        <color theme="1"/>
      </font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ont>
        <b val="0"/>
        <i/>
        <color theme="1"/>
      </font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cked"/>
        <c:varyColors val="0"/>
        <c:ser>
          <c:idx val="1"/>
          <c:order val="1"/>
          <c:tx>
            <c:strRef>
              <c:f>Cashflow!$C$30</c:f>
              <c:strCache>
                <c:ptCount val="1"/>
                <c:pt idx="0">
                  <c:v>Bestedingsruimte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val>
            <c:numRef>
              <c:f>[0]!BestruimteSerie</c:f>
              <c:numCache>
                <c:formatCode>_ * #,##0_ ;_ * \-#,##0_ ;_ * "-"??_ ;_ @_ </c:formatCode>
                <c:ptCount val="41"/>
                <c:pt idx="0">
                  <c:v>33510.65</c:v>
                </c:pt>
                <c:pt idx="1">
                  <c:v>27872.34</c:v>
                </c:pt>
                <c:pt idx="2">
                  <c:v>19549.410000000003</c:v>
                </c:pt>
                <c:pt idx="3">
                  <c:v>21299.410000000003</c:v>
                </c:pt>
                <c:pt idx="4">
                  <c:v>30549.410000000003</c:v>
                </c:pt>
                <c:pt idx="5">
                  <c:v>-8040.5899999999965</c:v>
                </c:pt>
                <c:pt idx="6">
                  <c:v>1209.4100000000035</c:v>
                </c:pt>
                <c:pt idx="7">
                  <c:v>15459.410000000003</c:v>
                </c:pt>
                <c:pt idx="8">
                  <c:v>24709.410000000003</c:v>
                </c:pt>
                <c:pt idx="9">
                  <c:v>-650.58999999999651</c:v>
                </c:pt>
                <c:pt idx="10">
                  <c:v>8599.4100000000035</c:v>
                </c:pt>
                <c:pt idx="11">
                  <c:v>22849.410000000003</c:v>
                </c:pt>
                <c:pt idx="12">
                  <c:v>32099.410000000003</c:v>
                </c:pt>
                <c:pt idx="13">
                  <c:v>41349.410000000003</c:v>
                </c:pt>
                <c:pt idx="14">
                  <c:v>15989.410000000003</c:v>
                </c:pt>
                <c:pt idx="15">
                  <c:v>30239.410000000003</c:v>
                </c:pt>
                <c:pt idx="16">
                  <c:v>39489.410000000003</c:v>
                </c:pt>
                <c:pt idx="17">
                  <c:v>48739.41</c:v>
                </c:pt>
                <c:pt idx="18">
                  <c:v>19399.410000000003</c:v>
                </c:pt>
                <c:pt idx="19">
                  <c:v>33649.410000000003</c:v>
                </c:pt>
                <c:pt idx="20">
                  <c:v>42899.41</c:v>
                </c:pt>
                <c:pt idx="21">
                  <c:v>52149.41</c:v>
                </c:pt>
                <c:pt idx="22">
                  <c:v>26789.410000000003</c:v>
                </c:pt>
                <c:pt idx="23">
                  <c:v>36039.410000000003</c:v>
                </c:pt>
                <c:pt idx="24">
                  <c:v>50289.41</c:v>
                </c:pt>
                <c:pt idx="25">
                  <c:v>64539.41</c:v>
                </c:pt>
                <c:pt idx="26">
                  <c:v>78789.41</c:v>
                </c:pt>
                <c:pt idx="27">
                  <c:v>58429.41</c:v>
                </c:pt>
                <c:pt idx="28">
                  <c:v>72679.41</c:v>
                </c:pt>
                <c:pt idx="29">
                  <c:v>86929.41</c:v>
                </c:pt>
                <c:pt idx="30">
                  <c:v>106179.41</c:v>
                </c:pt>
                <c:pt idx="31">
                  <c:v>77589.41</c:v>
                </c:pt>
                <c:pt idx="32">
                  <c:v>96839.41</c:v>
                </c:pt>
                <c:pt idx="33">
                  <c:v>116089.41</c:v>
                </c:pt>
                <c:pt idx="34">
                  <c:v>135339.41</c:v>
                </c:pt>
                <c:pt idx="35">
                  <c:v>119979.41</c:v>
                </c:pt>
                <c:pt idx="36">
                  <c:v>139229.41</c:v>
                </c:pt>
                <c:pt idx="37">
                  <c:v>158479.41</c:v>
                </c:pt>
                <c:pt idx="38">
                  <c:v>182729.41</c:v>
                </c:pt>
                <c:pt idx="39">
                  <c:v>172369.41</c:v>
                </c:pt>
                <c:pt idx="40">
                  <c:v>187369.41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D-412E-AA45-EFF49ED387CB}"/>
            </c:ext>
          </c:extLst>
        </c:ser>
        <c:ser>
          <c:idx val="3"/>
          <c:order val="3"/>
          <c:tx>
            <c:strRef>
              <c:f>Cashflow!$C$40</c:f>
              <c:strCache>
                <c:ptCount val="1"/>
                <c:pt idx="0">
                  <c:v>Bestedingsruimte na maatregelen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val>
            <c:numRef>
              <c:f>[0]!BestrNaMaatrSerie</c:f>
              <c:numCache>
                <c:formatCode>_ * #,##0_ ;_ * \-#,##0_ ;_ * "-"??_ ;_ @_ </c:formatCode>
                <c:ptCount val="41"/>
                <c:pt idx="0">
                  <c:v>38870.65</c:v>
                </c:pt>
                <c:pt idx="1">
                  <c:v>27872.34</c:v>
                </c:pt>
                <c:pt idx="2">
                  <c:v>19549.410000000003</c:v>
                </c:pt>
                <c:pt idx="3">
                  <c:v>21299.410000000003</c:v>
                </c:pt>
                <c:pt idx="4">
                  <c:v>30549.410000000003</c:v>
                </c:pt>
                <c:pt idx="5">
                  <c:v>10549.410000000003</c:v>
                </c:pt>
                <c:pt idx="6">
                  <c:v>1209.4100000000035</c:v>
                </c:pt>
                <c:pt idx="7">
                  <c:v>15459.410000000003</c:v>
                </c:pt>
                <c:pt idx="8">
                  <c:v>24709.410000000003</c:v>
                </c:pt>
                <c:pt idx="9">
                  <c:v>4709.4100000000035</c:v>
                </c:pt>
                <c:pt idx="10">
                  <c:v>8599.4100000000035</c:v>
                </c:pt>
                <c:pt idx="11">
                  <c:v>22849.410000000003</c:v>
                </c:pt>
                <c:pt idx="12">
                  <c:v>32099.410000000003</c:v>
                </c:pt>
                <c:pt idx="13">
                  <c:v>41349.410000000003</c:v>
                </c:pt>
                <c:pt idx="14">
                  <c:v>21349.410000000003</c:v>
                </c:pt>
                <c:pt idx="15">
                  <c:v>30239.410000000003</c:v>
                </c:pt>
                <c:pt idx="16">
                  <c:v>39489.410000000003</c:v>
                </c:pt>
                <c:pt idx="17">
                  <c:v>48739.41</c:v>
                </c:pt>
                <c:pt idx="18">
                  <c:v>37989.410000000003</c:v>
                </c:pt>
                <c:pt idx="19">
                  <c:v>33649.410000000003</c:v>
                </c:pt>
                <c:pt idx="20">
                  <c:v>42899.41</c:v>
                </c:pt>
                <c:pt idx="21">
                  <c:v>52149.41</c:v>
                </c:pt>
                <c:pt idx="22">
                  <c:v>32149.410000000003</c:v>
                </c:pt>
                <c:pt idx="23">
                  <c:v>36039.410000000003</c:v>
                </c:pt>
                <c:pt idx="24">
                  <c:v>50289.41</c:v>
                </c:pt>
                <c:pt idx="25">
                  <c:v>64539.41</c:v>
                </c:pt>
                <c:pt idx="26">
                  <c:v>78789.41</c:v>
                </c:pt>
                <c:pt idx="27">
                  <c:v>63789.41</c:v>
                </c:pt>
                <c:pt idx="28">
                  <c:v>72679.41</c:v>
                </c:pt>
                <c:pt idx="29">
                  <c:v>86929.41</c:v>
                </c:pt>
                <c:pt idx="30">
                  <c:v>106179.41</c:v>
                </c:pt>
                <c:pt idx="31">
                  <c:v>96179.41</c:v>
                </c:pt>
                <c:pt idx="32">
                  <c:v>96839.41</c:v>
                </c:pt>
                <c:pt idx="33">
                  <c:v>116089.41</c:v>
                </c:pt>
                <c:pt idx="34">
                  <c:v>135339.41</c:v>
                </c:pt>
                <c:pt idx="35">
                  <c:v>125339.41</c:v>
                </c:pt>
                <c:pt idx="36">
                  <c:v>139229.41</c:v>
                </c:pt>
                <c:pt idx="37">
                  <c:v>158479.41</c:v>
                </c:pt>
                <c:pt idx="38">
                  <c:v>182729.41</c:v>
                </c:pt>
                <c:pt idx="39">
                  <c:v>177729.41</c:v>
                </c:pt>
                <c:pt idx="40">
                  <c:v>187369.41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D-412E-AA45-EFF49ED38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570128"/>
        <c:axId val="234572048"/>
      </c:areaChart>
      <c:lineChart>
        <c:grouping val="standard"/>
        <c:varyColors val="0"/>
        <c:ser>
          <c:idx val="0"/>
          <c:order val="0"/>
          <c:tx>
            <c:strRef>
              <c:f>Cashflow!$C$27</c:f>
              <c:strCache>
                <c:ptCount val="1"/>
                <c:pt idx="0">
                  <c:v>Bankstand</c:v>
                </c:pt>
              </c:strCache>
            </c:strRef>
          </c:tx>
          <c:spPr>
            <a:ln w="34925" cap="rnd">
              <a:solidFill>
                <a:srgbClr val="FF00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[0]!WekenSerie</c:f>
              <c:numCache>
                <c:formatCode>0</c:formatCode>
                <c:ptCount val="41"/>
                <c:pt idx="0">
                  <c:v>13</c:v>
                </c:pt>
                <c:pt idx="1">
                  <c:v>14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  <c:pt idx="27">
                  <c:v>40</c:v>
                </c:pt>
                <c:pt idx="28">
                  <c:v>41</c:v>
                </c:pt>
                <c:pt idx="29">
                  <c:v>42</c:v>
                </c:pt>
                <c:pt idx="30">
                  <c:v>43</c:v>
                </c:pt>
                <c:pt idx="31">
                  <c:v>44</c:v>
                </c:pt>
                <c:pt idx="32">
                  <c:v>45</c:v>
                </c:pt>
                <c:pt idx="33">
                  <c:v>46</c:v>
                </c:pt>
                <c:pt idx="34">
                  <c:v>47</c:v>
                </c:pt>
                <c:pt idx="35">
                  <c:v>48</c:v>
                </c:pt>
                <c:pt idx="36">
                  <c:v>49</c:v>
                </c:pt>
                <c:pt idx="37">
                  <c:v>50</c:v>
                </c:pt>
                <c:pt idx="38">
                  <c:v>51</c:v>
                </c:pt>
                <c:pt idx="39">
                  <c:v>52</c:v>
                </c:pt>
                <c:pt idx="40">
                  <c:v>53</c:v>
                </c:pt>
              </c:numCache>
            </c:numRef>
          </c:cat>
          <c:val>
            <c:numRef>
              <c:f>[0]!BankstandSerie</c:f>
              <c:numCache>
                <c:formatCode>_ * #,##0_ ;_ * \-#,##0_ ;_ * "-"??_ ;_ @_ </c:formatCode>
                <c:ptCount val="41"/>
                <c:pt idx="0">
                  <c:v>3510.65</c:v>
                </c:pt>
                <c:pt idx="1">
                  <c:v>-2127.6599999999985</c:v>
                </c:pt>
                <c:pt idx="2">
                  <c:v>-10450.589999999998</c:v>
                </c:pt>
                <c:pt idx="3">
                  <c:v>-8700.5899999999983</c:v>
                </c:pt>
                <c:pt idx="4">
                  <c:v>549.41000000000167</c:v>
                </c:pt>
                <c:pt idx="5">
                  <c:v>-38040.589999999997</c:v>
                </c:pt>
                <c:pt idx="6">
                  <c:v>-28790.589999999997</c:v>
                </c:pt>
                <c:pt idx="7">
                  <c:v>-14540.589999999997</c:v>
                </c:pt>
                <c:pt idx="8">
                  <c:v>-5290.5899999999965</c:v>
                </c:pt>
                <c:pt idx="9">
                  <c:v>-30650.589999999997</c:v>
                </c:pt>
                <c:pt idx="10">
                  <c:v>-21400.589999999997</c:v>
                </c:pt>
                <c:pt idx="11">
                  <c:v>-7150.5899999999965</c:v>
                </c:pt>
                <c:pt idx="12">
                  <c:v>2099.4100000000035</c:v>
                </c:pt>
                <c:pt idx="13">
                  <c:v>11349.410000000003</c:v>
                </c:pt>
                <c:pt idx="14">
                  <c:v>-14010.589999999997</c:v>
                </c:pt>
                <c:pt idx="15">
                  <c:v>239.41000000000349</c:v>
                </c:pt>
                <c:pt idx="16">
                  <c:v>9489.4100000000035</c:v>
                </c:pt>
                <c:pt idx="17">
                  <c:v>18739.410000000003</c:v>
                </c:pt>
                <c:pt idx="18">
                  <c:v>-10600.589999999997</c:v>
                </c:pt>
                <c:pt idx="19">
                  <c:v>3649.4100000000035</c:v>
                </c:pt>
                <c:pt idx="20">
                  <c:v>12899.410000000003</c:v>
                </c:pt>
                <c:pt idx="21">
                  <c:v>22149.410000000003</c:v>
                </c:pt>
                <c:pt idx="22">
                  <c:v>-3210.5899999999965</c:v>
                </c:pt>
                <c:pt idx="23">
                  <c:v>6039.4100000000035</c:v>
                </c:pt>
                <c:pt idx="24">
                  <c:v>20289.410000000003</c:v>
                </c:pt>
                <c:pt idx="25">
                  <c:v>34539.410000000003</c:v>
                </c:pt>
                <c:pt idx="26">
                  <c:v>48789.41</c:v>
                </c:pt>
                <c:pt idx="27">
                  <c:v>28429.410000000003</c:v>
                </c:pt>
                <c:pt idx="28">
                  <c:v>42679.41</c:v>
                </c:pt>
                <c:pt idx="29">
                  <c:v>56929.41</c:v>
                </c:pt>
                <c:pt idx="30">
                  <c:v>76179.41</c:v>
                </c:pt>
                <c:pt idx="31">
                  <c:v>47589.41</c:v>
                </c:pt>
                <c:pt idx="32">
                  <c:v>66839.41</c:v>
                </c:pt>
                <c:pt idx="33">
                  <c:v>86089.41</c:v>
                </c:pt>
                <c:pt idx="34">
                  <c:v>105339.41</c:v>
                </c:pt>
                <c:pt idx="35">
                  <c:v>89979.41</c:v>
                </c:pt>
                <c:pt idx="36">
                  <c:v>109229.41</c:v>
                </c:pt>
                <c:pt idx="37">
                  <c:v>128479.41</c:v>
                </c:pt>
                <c:pt idx="38">
                  <c:v>152729.41</c:v>
                </c:pt>
                <c:pt idx="39">
                  <c:v>142369.41</c:v>
                </c:pt>
                <c:pt idx="40">
                  <c:v>157369.41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4D-412E-AA45-EFF49ED387CB}"/>
            </c:ext>
          </c:extLst>
        </c:ser>
        <c:ser>
          <c:idx val="2"/>
          <c:order val="2"/>
          <c:tx>
            <c:strRef>
              <c:f>Cashflow!$C$29</c:f>
              <c:strCache>
                <c:ptCount val="1"/>
                <c:pt idx="0">
                  <c:v>Kredietruimte maximaal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[0]!WekenSerie</c:f>
              <c:numCache>
                <c:formatCode>0</c:formatCode>
                <c:ptCount val="41"/>
                <c:pt idx="0">
                  <c:v>13</c:v>
                </c:pt>
                <c:pt idx="1">
                  <c:v>14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  <c:pt idx="27">
                  <c:v>40</c:v>
                </c:pt>
                <c:pt idx="28">
                  <c:v>41</c:v>
                </c:pt>
                <c:pt idx="29">
                  <c:v>42</c:v>
                </c:pt>
                <c:pt idx="30">
                  <c:v>43</c:v>
                </c:pt>
                <c:pt idx="31">
                  <c:v>44</c:v>
                </c:pt>
                <c:pt idx="32">
                  <c:v>45</c:v>
                </c:pt>
                <c:pt idx="33">
                  <c:v>46</c:v>
                </c:pt>
                <c:pt idx="34">
                  <c:v>47</c:v>
                </c:pt>
                <c:pt idx="35">
                  <c:v>48</c:v>
                </c:pt>
                <c:pt idx="36">
                  <c:v>49</c:v>
                </c:pt>
                <c:pt idx="37">
                  <c:v>50</c:v>
                </c:pt>
                <c:pt idx="38">
                  <c:v>51</c:v>
                </c:pt>
                <c:pt idx="39">
                  <c:v>52</c:v>
                </c:pt>
                <c:pt idx="40">
                  <c:v>53</c:v>
                </c:pt>
              </c:numCache>
            </c:numRef>
          </c:cat>
          <c:val>
            <c:numRef>
              <c:f>[0]!KredietruimteSerie</c:f>
              <c:numCache>
                <c:formatCode>_ * #,##0_ ;_ * \-#,##0_ ;_ * "-"??_ ;_ @_ </c:formatCode>
                <c:ptCount val="41"/>
                <c:pt idx="0">
                  <c:v>-30000</c:v>
                </c:pt>
                <c:pt idx="1">
                  <c:v>-30000</c:v>
                </c:pt>
                <c:pt idx="2">
                  <c:v>-30000</c:v>
                </c:pt>
                <c:pt idx="3">
                  <c:v>-30000</c:v>
                </c:pt>
                <c:pt idx="4">
                  <c:v>-30000</c:v>
                </c:pt>
                <c:pt idx="5">
                  <c:v>-30000</c:v>
                </c:pt>
                <c:pt idx="6">
                  <c:v>-30000</c:v>
                </c:pt>
                <c:pt idx="7">
                  <c:v>-30000</c:v>
                </c:pt>
                <c:pt idx="8">
                  <c:v>-30000</c:v>
                </c:pt>
                <c:pt idx="9">
                  <c:v>-30000</c:v>
                </c:pt>
                <c:pt idx="10">
                  <c:v>-30000</c:v>
                </c:pt>
                <c:pt idx="11">
                  <c:v>-30000</c:v>
                </c:pt>
                <c:pt idx="12">
                  <c:v>-30000</c:v>
                </c:pt>
                <c:pt idx="13">
                  <c:v>-30000</c:v>
                </c:pt>
                <c:pt idx="14">
                  <c:v>-30000</c:v>
                </c:pt>
                <c:pt idx="15">
                  <c:v>-30000</c:v>
                </c:pt>
                <c:pt idx="16">
                  <c:v>-30000</c:v>
                </c:pt>
                <c:pt idx="17">
                  <c:v>-30000</c:v>
                </c:pt>
                <c:pt idx="18">
                  <c:v>-30000</c:v>
                </c:pt>
                <c:pt idx="19">
                  <c:v>-30000</c:v>
                </c:pt>
                <c:pt idx="20">
                  <c:v>-30000</c:v>
                </c:pt>
                <c:pt idx="21">
                  <c:v>-30000</c:v>
                </c:pt>
                <c:pt idx="22">
                  <c:v>-30000</c:v>
                </c:pt>
                <c:pt idx="23">
                  <c:v>-30000</c:v>
                </c:pt>
                <c:pt idx="24">
                  <c:v>-30000</c:v>
                </c:pt>
                <c:pt idx="25">
                  <c:v>-30000</c:v>
                </c:pt>
                <c:pt idx="26">
                  <c:v>-30000</c:v>
                </c:pt>
                <c:pt idx="27">
                  <c:v>-30000</c:v>
                </c:pt>
                <c:pt idx="28">
                  <c:v>-30000</c:v>
                </c:pt>
                <c:pt idx="29">
                  <c:v>-30000</c:v>
                </c:pt>
                <c:pt idx="30">
                  <c:v>-30000</c:v>
                </c:pt>
                <c:pt idx="31">
                  <c:v>-30000</c:v>
                </c:pt>
                <c:pt idx="32">
                  <c:v>-30000</c:v>
                </c:pt>
                <c:pt idx="33">
                  <c:v>-30000</c:v>
                </c:pt>
                <c:pt idx="34">
                  <c:v>-30000</c:v>
                </c:pt>
                <c:pt idx="35">
                  <c:v>-30000</c:v>
                </c:pt>
                <c:pt idx="36">
                  <c:v>-30000</c:v>
                </c:pt>
                <c:pt idx="37">
                  <c:v>-30000</c:v>
                </c:pt>
                <c:pt idx="38">
                  <c:v>-30000</c:v>
                </c:pt>
                <c:pt idx="39">
                  <c:v>-30000</c:v>
                </c:pt>
                <c:pt idx="40">
                  <c:v>-30000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4D-412E-AA45-EFF49ED38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570128"/>
        <c:axId val="234572048"/>
      </c:lineChart>
      <c:catAx>
        <c:axId val="23457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34572048"/>
        <c:crosses val="autoZero"/>
        <c:auto val="1"/>
        <c:lblAlgn val="ctr"/>
        <c:lblOffset val="100"/>
        <c:noMultiLvlLbl val="0"/>
      </c:catAx>
      <c:valAx>
        <c:axId val="234572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3457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0</xdr:row>
      <xdr:rowOff>47625</xdr:rowOff>
    </xdr:from>
    <xdr:to>
      <xdr:col>39</xdr:col>
      <xdr:colOff>159809</xdr:colOff>
      <xdr:row>18</xdr:row>
      <xdr:rowOff>146049</xdr:rowOff>
    </xdr:to>
    <xdr:graphicFrame macro="">
      <xdr:nvGraphicFramePr>
        <xdr:cNvPr id="4" name="Grafiek 2">
          <a:extLst>
            <a:ext uri="{FF2B5EF4-FFF2-40B4-BE49-F238E27FC236}">
              <a16:creationId xmlns:a16="http://schemas.microsoft.com/office/drawing/2014/main" id="{91413322-3794-480A-9FF4-717DE1A4A9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989"/>
  <sheetViews>
    <sheetView showGridLines="0" tabSelected="1" zoomScaleNormal="100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C42" sqref="C42:D47"/>
    </sheetView>
  </sheetViews>
  <sheetFormatPr defaultColWidth="14.28515625" defaultRowHeight="15" customHeight="1"/>
  <cols>
    <col min="1" max="1" width="1.85546875" style="17" customWidth="1"/>
    <col min="2" max="2" width="3.85546875" style="17" bestFit="1" customWidth="1"/>
    <col min="3" max="3" width="30.5703125" style="17" customWidth="1"/>
    <col min="4" max="4" width="11" style="17" bestFit="1" customWidth="1"/>
    <col min="5" max="5" width="10.85546875" style="17" bestFit="1" customWidth="1"/>
    <col min="6" max="6" width="10.28515625" style="17" bestFit="1" customWidth="1"/>
    <col min="7" max="7" width="10.42578125" style="17" bestFit="1" customWidth="1"/>
    <col min="8" max="17" width="11.28515625" style="17" bestFit="1" customWidth="1"/>
    <col min="18" max="44" width="11.7109375" style="17" bestFit="1" customWidth="1"/>
    <col min="45" max="16384" width="14.28515625" style="17"/>
  </cols>
  <sheetData>
    <row r="1" spans="2:45" ht="12" customHeight="1">
      <c r="E1" s="44" t="str">
        <f t="shared" ref="E1:AS1" si="0">IF(WEEKNUM(DatumBankstand)&gt;E3,"Werkelijk","Prognose")</f>
        <v>Prognose</v>
      </c>
      <c r="F1" s="44" t="str">
        <f t="shared" si="0"/>
        <v>Prognose</v>
      </c>
      <c r="G1" s="44" t="str">
        <f t="shared" si="0"/>
        <v>Prognose</v>
      </c>
      <c r="H1" s="44" t="str">
        <f t="shared" si="0"/>
        <v>Prognose</v>
      </c>
      <c r="I1" s="44" t="str">
        <f t="shared" si="0"/>
        <v>Prognose</v>
      </c>
      <c r="J1" s="44" t="str">
        <f t="shared" si="0"/>
        <v>Prognose</v>
      </c>
      <c r="K1" s="44" t="str">
        <f t="shared" si="0"/>
        <v>Prognose</v>
      </c>
      <c r="L1" s="44" t="str">
        <f t="shared" si="0"/>
        <v>Prognose</v>
      </c>
      <c r="M1" s="44" t="str">
        <f t="shared" si="0"/>
        <v>Prognose</v>
      </c>
      <c r="N1" s="44" t="str">
        <f t="shared" si="0"/>
        <v>Prognose</v>
      </c>
      <c r="O1" s="44" t="str">
        <f t="shared" si="0"/>
        <v>Prognose</v>
      </c>
      <c r="P1" s="44" t="str">
        <f t="shared" si="0"/>
        <v>Prognose</v>
      </c>
      <c r="Q1" s="44" t="str">
        <f t="shared" si="0"/>
        <v>Prognose</v>
      </c>
      <c r="R1" s="44" t="str">
        <f t="shared" si="0"/>
        <v>Prognose</v>
      </c>
      <c r="S1" s="44" t="str">
        <f t="shared" si="0"/>
        <v>Prognose</v>
      </c>
      <c r="T1" s="44" t="str">
        <f t="shared" si="0"/>
        <v>Prognose</v>
      </c>
      <c r="U1" s="44" t="str">
        <f t="shared" si="0"/>
        <v>Prognose</v>
      </c>
      <c r="V1" s="44" t="str">
        <f t="shared" si="0"/>
        <v>Prognose</v>
      </c>
      <c r="W1" s="44" t="str">
        <f t="shared" si="0"/>
        <v>Prognose</v>
      </c>
      <c r="X1" s="44" t="str">
        <f t="shared" si="0"/>
        <v>Prognose</v>
      </c>
      <c r="Y1" s="44" t="str">
        <f t="shared" si="0"/>
        <v>Prognose</v>
      </c>
      <c r="Z1" s="44" t="str">
        <f t="shared" si="0"/>
        <v>Prognose</v>
      </c>
      <c r="AA1" s="44" t="str">
        <f t="shared" si="0"/>
        <v>Prognose</v>
      </c>
      <c r="AB1" s="44" t="str">
        <f t="shared" si="0"/>
        <v>Prognose</v>
      </c>
      <c r="AC1" s="44" t="str">
        <f t="shared" si="0"/>
        <v>Prognose</v>
      </c>
      <c r="AD1" s="44" t="str">
        <f t="shared" si="0"/>
        <v>Prognose</v>
      </c>
      <c r="AE1" s="44" t="str">
        <f t="shared" si="0"/>
        <v>Prognose</v>
      </c>
      <c r="AF1" s="44" t="str">
        <f t="shared" si="0"/>
        <v>Prognose</v>
      </c>
      <c r="AG1" s="44" t="str">
        <f t="shared" si="0"/>
        <v>Prognose</v>
      </c>
      <c r="AH1" s="44" t="str">
        <f t="shared" si="0"/>
        <v>Prognose</v>
      </c>
      <c r="AI1" s="44" t="str">
        <f t="shared" si="0"/>
        <v>Prognose</v>
      </c>
      <c r="AJ1" s="44" t="str">
        <f t="shared" si="0"/>
        <v>Prognose</v>
      </c>
      <c r="AK1" s="44" t="str">
        <f t="shared" si="0"/>
        <v>Prognose</v>
      </c>
      <c r="AL1" s="44" t="str">
        <f t="shared" si="0"/>
        <v>Prognose</v>
      </c>
      <c r="AM1" s="44" t="str">
        <f t="shared" si="0"/>
        <v>Prognose</v>
      </c>
      <c r="AN1" s="44" t="str">
        <f t="shared" si="0"/>
        <v>Prognose</v>
      </c>
      <c r="AO1" s="44" t="str">
        <f t="shared" si="0"/>
        <v>Prognose</v>
      </c>
      <c r="AP1" s="44" t="str">
        <f t="shared" si="0"/>
        <v>Prognose</v>
      </c>
      <c r="AQ1" s="44" t="str">
        <f t="shared" si="0"/>
        <v>Prognose</v>
      </c>
      <c r="AR1" s="44" t="str">
        <f t="shared" si="0"/>
        <v>Prognose</v>
      </c>
      <c r="AS1" s="44" t="str">
        <f t="shared" si="0"/>
        <v>Prognose</v>
      </c>
    </row>
    <row r="2" spans="2:45" ht="12" customHeight="1">
      <c r="C2" s="18" t="s">
        <v>0</v>
      </c>
      <c r="D2" s="19">
        <f>DatumBankstand</f>
        <v>43913</v>
      </c>
      <c r="E2" s="16">
        <v>43913</v>
      </c>
      <c r="F2" s="16">
        <f>E2+7</f>
        <v>43920</v>
      </c>
      <c r="G2" s="16">
        <f t="shared" ref="G2:AS2" si="1">F2+7</f>
        <v>43927</v>
      </c>
      <c r="H2" s="16">
        <f t="shared" si="1"/>
        <v>43934</v>
      </c>
      <c r="I2" s="16">
        <f t="shared" si="1"/>
        <v>43941</v>
      </c>
      <c r="J2" s="16">
        <f t="shared" si="1"/>
        <v>43948</v>
      </c>
      <c r="K2" s="16">
        <f t="shared" si="1"/>
        <v>43955</v>
      </c>
      <c r="L2" s="16">
        <f t="shared" si="1"/>
        <v>43962</v>
      </c>
      <c r="M2" s="16">
        <f t="shared" si="1"/>
        <v>43969</v>
      </c>
      <c r="N2" s="16">
        <f t="shared" si="1"/>
        <v>43976</v>
      </c>
      <c r="O2" s="16">
        <f t="shared" si="1"/>
        <v>43983</v>
      </c>
      <c r="P2" s="16">
        <f t="shared" si="1"/>
        <v>43990</v>
      </c>
      <c r="Q2" s="16">
        <f t="shared" si="1"/>
        <v>43997</v>
      </c>
      <c r="R2" s="16">
        <f t="shared" si="1"/>
        <v>44004</v>
      </c>
      <c r="S2" s="16">
        <f t="shared" si="1"/>
        <v>44011</v>
      </c>
      <c r="T2" s="16">
        <f t="shared" si="1"/>
        <v>44018</v>
      </c>
      <c r="U2" s="16">
        <f t="shared" si="1"/>
        <v>44025</v>
      </c>
      <c r="V2" s="16">
        <f t="shared" si="1"/>
        <v>44032</v>
      </c>
      <c r="W2" s="16">
        <f t="shared" si="1"/>
        <v>44039</v>
      </c>
      <c r="X2" s="16">
        <f t="shared" si="1"/>
        <v>44046</v>
      </c>
      <c r="Y2" s="16">
        <f t="shared" si="1"/>
        <v>44053</v>
      </c>
      <c r="Z2" s="16">
        <f t="shared" si="1"/>
        <v>44060</v>
      </c>
      <c r="AA2" s="16">
        <f t="shared" si="1"/>
        <v>44067</v>
      </c>
      <c r="AB2" s="16">
        <f t="shared" si="1"/>
        <v>44074</v>
      </c>
      <c r="AC2" s="16">
        <f t="shared" si="1"/>
        <v>44081</v>
      </c>
      <c r="AD2" s="16">
        <f t="shared" si="1"/>
        <v>44088</v>
      </c>
      <c r="AE2" s="16">
        <f t="shared" si="1"/>
        <v>44095</v>
      </c>
      <c r="AF2" s="16">
        <f t="shared" si="1"/>
        <v>44102</v>
      </c>
      <c r="AG2" s="16">
        <f t="shared" si="1"/>
        <v>44109</v>
      </c>
      <c r="AH2" s="16">
        <f t="shared" si="1"/>
        <v>44116</v>
      </c>
      <c r="AI2" s="16">
        <f t="shared" si="1"/>
        <v>44123</v>
      </c>
      <c r="AJ2" s="16">
        <f t="shared" si="1"/>
        <v>44130</v>
      </c>
      <c r="AK2" s="16">
        <f t="shared" si="1"/>
        <v>44137</v>
      </c>
      <c r="AL2" s="16">
        <f t="shared" si="1"/>
        <v>44144</v>
      </c>
      <c r="AM2" s="16">
        <f t="shared" si="1"/>
        <v>44151</v>
      </c>
      <c r="AN2" s="16">
        <f t="shared" si="1"/>
        <v>44158</v>
      </c>
      <c r="AO2" s="16">
        <f t="shared" si="1"/>
        <v>44165</v>
      </c>
      <c r="AP2" s="16">
        <f t="shared" si="1"/>
        <v>44172</v>
      </c>
      <c r="AQ2" s="16">
        <f t="shared" si="1"/>
        <v>44179</v>
      </c>
      <c r="AR2" s="16">
        <f t="shared" si="1"/>
        <v>44186</v>
      </c>
      <c r="AS2" s="16">
        <f t="shared" si="1"/>
        <v>44193</v>
      </c>
    </row>
    <row r="3" spans="2:45" ht="12" customHeight="1">
      <c r="B3" s="20"/>
      <c r="C3" s="102" t="s">
        <v>1</v>
      </c>
      <c r="D3" s="102"/>
      <c r="E3" s="21">
        <f t="shared" ref="E3:AR3" si="2">WEEKNUM(E2)</f>
        <v>13</v>
      </c>
      <c r="F3" s="21">
        <f t="shared" si="2"/>
        <v>14</v>
      </c>
      <c r="G3" s="21">
        <f t="shared" si="2"/>
        <v>15</v>
      </c>
      <c r="H3" s="21">
        <f t="shared" si="2"/>
        <v>16</v>
      </c>
      <c r="I3" s="21">
        <f t="shared" si="2"/>
        <v>17</v>
      </c>
      <c r="J3" s="21">
        <f t="shared" si="2"/>
        <v>18</v>
      </c>
      <c r="K3" s="21">
        <f t="shared" si="2"/>
        <v>19</v>
      </c>
      <c r="L3" s="21">
        <f t="shared" si="2"/>
        <v>20</v>
      </c>
      <c r="M3" s="21">
        <f t="shared" si="2"/>
        <v>21</v>
      </c>
      <c r="N3" s="21">
        <f t="shared" si="2"/>
        <v>22</v>
      </c>
      <c r="O3" s="21">
        <f t="shared" si="2"/>
        <v>23</v>
      </c>
      <c r="P3" s="21">
        <f t="shared" si="2"/>
        <v>24</v>
      </c>
      <c r="Q3" s="21">
        <f t="shared" si="2"/>
        <v>25</v>
      </c>
      <c r="R3" s="21">
        <f t="shared" si="2"/>
        <v>26</v>
      </c>
      <c r="S3" s="21">
        <f t="shared" si="2"/>
        <v>27</v>
      </c>
      <c r="T3" s="21">
        <f t="shared" si="2"/>
        <v>28</v>
      </c>
      <c r="U3" s="21">
        <f t="shared" si="2"/>
        <v>29</v>
      </c>
      <c r="V3" s="21">
        <f t="shared" si="2"/>
        <v>30</v>
      </c>
      <c r="W3" s="21">
        <f t="shared" si="2"/>
        <v>31</v>
      </c>
      <c r="X3" s="21">
        <f t="shared" si="2"/>
        <v>32</v>
      </c>
      <c r="Y3" s="21">
        <f t="shared" si="2"/>
        <v>33</v>
      </c>
      <c r="Z3" s="21">
        <f t="shared" si="2"/>
        <v>34</v>
      </c>
      <c r="AA3" s="21">
        <f t="shared" si="2"/>
        <v>35</v>
      </c>
      <c r="AB3" s="21">
        <f t="shared" si="2"/>
        <v>36</v>
      </c>
      <c r="AC3" s="21">
        <f t="shared" si="2"/>
        <v>37</v>
      </c>
      <c r="AD3" s="21">
        <f t="shared" si="2"/>
        <v>38</v>
      </c>
      <c r="AE3" s="21">
        <f t="shared" si="2"/>
        <v>39</v>
      </c>
      <c r="AF3" s="21">
        <f t="shared" si="2"/>
        <v>40</v>
      </c>
      <c r="AG3" s="21">
        <f t="shared" si="2"/>
        <v>41</v>
      </c>
      <c r="AH3" s="21">
        <f t="shared" si="2"/>
        <v>42</v>
      </c>
      <c r="AI3" s="21">
        <f t="shared" si="2"/>
        <v>43</v>
      </c>
      <c r="AJ3" s="21">
        <f t="shared" si="2"/>
        <v>44</v>
      </c>
      <c r="AK3" s="21">
        <f t="shared" si="2"/>
        <v>45</v>
      </c>
      <c r="AL3" s="21">
        <f t="shared" si="2"/>
        <v>46</v>
      </c>
      <c r="AM3" s="21">
        <f t="shared" si="2"/>
        <v>47</v>
      </c>
      <c r="AN3" s="21">
        <f t="shared" si="2"/>
        <v>48</v>
      </c>
      <c r="AO3" s="21">
        <f t="shared" si="2"/>
        <v>49</v>
      </c>
      <c r="AP3" s="21">
        <f t="shared" si="2"/>
        <v>50</v>
      </c>
      <c r="AQ3" s="21">
        <f t="shared" si="2"/>
        <v>51</v>
      </c>
      <c r="AR3" s="21">
        <f t="shared" si="2"/>
        <v>52</v>
      </c>
      <c r="AS3" s="21">
        <f t="shared" ref="AS3" si="3">WEEKNUM(AS2)</f>
        <v>53</v>
      </c>
    </row>
    <row r="4" spans="2:45" s="22" customFormat="1" ht="12" customHeight="1">
      <c r="B4" s="48"/>
      <c r="C4" s="49" t="s">
        <v>2</v>
      </c>
      <c r="D4" s="50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</row>
    <row r="5" spans="2:45" ht="12" customHeight="1">
      <c r="B5" s="52">
        <v>1</v>
      </c>
      <c r="C5" s="109" t="s">
        <v>3</v>
      </c>
      <c r="D5" s="109"/>
      <c r="E5" s="53"/>
      <c r="F5" s="53"/>
      <c r="G5" s="53"/>
      <c r="H5" s="53">
        <v>5000</v>
      </c>
      <c r="I5" s="53">
        <v>10000</v>
      </c>
      <c r="J5" s="53">
        <v>10000</v>
      </c>
      <c r="K5" s="53">
        <v>10000</v>
      </c>
      <c r="L5" s="53">
        <v>10000</v>
      </c>
      <c r="M5" s="53">
        <v>10000</v>
      </c>
      <c r="N5" s="53">
        <v>10000</v>
      </c>
      <c r="O5" s="53">
        <v>10000</v>
      </c>
      <c r="P5" s="53">
        <v>10000</v>
      </c>
      <c r="Q5" s="53">
        <v>10000</v>
      </c>
      <c r="R5" s="53">
        <v>10000</v>
      </c>
      <c r="S5" s="53">
        <v>10000</v>
      </c>
      <c r="T5" s="53">
        <v>10000</v>
      </c>
      <c r="U5" s="53">
        <v>10000</v>
      </c>
      <c r="V5" s="53">
        <v>10000</v>
      </c>
      <c r="W5" s="53">
        <v>10000</v>
      </c>
      <c r="X5" s="53">
        <v>10000</v>
      </c>
      <c r="Y5" s="53">
        <v>10000</v>
      </c>
      <c r="Z5" s="53">
        <v>10000</v>
      </c>
      <c r="AA5" s="53">
        <v>10000</v>
      </c>
      <c r="AB5" s="53">
        <v>10000</v>
      </c>
      <c r="AC5" s="53">
        <v>15000</v>
      </c>
      <c r="AD5" s="53">
        <v>15000</v>
      </c>
      <c r="AE5" s="53">
        <v>15000</v>
      </c>
      <c r="AF5" s="53">
        <v>15000</v>
      </c>
      <c r="AG5" s="53">
        <v>15000</v>
      </c>
      <c r="AH5" s="53">
        <v>15000</v>
      </c>
      <c r="AI5" s="53">
        <v>20000</v>
      </c>
      <c r="AJ5" s="53">
        <v>20000</v>
      </c>
      <c r="AK5" s="53">
        <v>20000</v>
      </c>
      <c r="AL5" s="53">
        <v>20000</v>
      </c>
      <c r="AM5" s="53">
        <v>20000</v>
      </c>
      <c r="AN5" s="53">
        <v>20000</v>
      </c>
      <c r="AO5" s="53">
        <v>20000</v>
      </c>
      <c r="AP5" s="53">
        <v>20000</v>
      </c>
      <c r="AQ5" s="53">
        <v>25000</v>
      </c>
      <c r="AR5" s="53">
        <v>25000</v>
      </c>
      <c r="AS5" s="53">
        <v>25000</v>
      </c>
    </row>
    <row r="6" spans="2:45" ht="12" customHeight="1">
      <c r="B6" s="94">
        <v>2</v>
      </c>
      <c r="C6" s="110" t="s">
        <v>224</v>
      </c>
      <c r="D6" s="110"/>
      <c r="E6" s="91">
        <f>debiteuren!I2</f>
        <v>79320.790000000023</v>
      </c>
      <c r="F6" s="91">
        <f>debiteuren!J2</f>
        <v>7056.4900000000007</v>
      </c>
      <c r="G6" s="91">
        <f>debiteuren!K2</f>
        <v>0</v>
      </c>
      <c r="H6" s="91">
        <f>debiteuren!L2</f>
        <v>0</v>
      </c>
      <c r="I6" s="91">
        <f>debiteuren!M2</f>
        <v>0</v>
      </c>
      <c r="J6" s="91">
        <f>debiteuren!N2</f>
        <v>0</v>
      </c>
      <c r="K6" s="91">
        <f>debiteuren!O2</f>
        <v>0</v>
      </c>
      <c r="L6" s="91">
        <f>debiteuren!P2</f>
        <v>0</v>
      </c>
      <c r="M6" s="91">
        <f>debiteuren!Q2</f>
        <v>0</v>
      </c>
      <c r="N6" s="91">
        <f>debiteuren!R2</f>
        <v>0</v>
      </c>
      <c r="O6" s="91">
        <f>debiteuren!S2</f>
        <v>0</v>
      </c>
      <c r="P6" s="91">
        <f>debiteuren!T2</f>
        <v>0</v>
      </c>
      <c r="Q6" s="91">
        <f>debiteuren!U2</f>
        <v>0</v>
      </c>
      <c r="R6" s="91">
        <f>debiteuren!V2</f>
        <v>0</v>
      </c>
      <c r="S6" s="91">
        <f>debiteuren!W2</f>
        <v>0</v>
      </c>
      <c r="T6" s="91">
        <f>debiteuren!X2</f>
        <v>0</v>
      </c>
      <c r="U6" s="91">
        <f>debiteuren!Y2</f>
        <v>0</v>
      </c>
      <c r="V6" s="91">
        <f>debiteuren!Z2</f>
        <v>0</v>
      </c>
      <c r="W6" s="91">
        <f>debiteuren!AA2</f>
        <v>0</v>
      </c>
      <c r="X6" s="91">
        <f>debiteuren!AB2</f>
        <v>0</v>
      </c>
      <c r="Y6" s="91">
        <f>debiteuren!AC2</f>
        <v>0</v>
      </c>
      <c r="Z6" s="91">
        <f>debiteuren!AD2</f>
        <v>0</v>
      </c>
      <c r="AA6" s="91">
        <f>debiteuren!AE2</f>
        <v>0</v>
      </c>
      <c r="AB6" s="91">
        <f>debiteuren!AF2</f>
        <v>0</v>
      </c>
      <c r="AC6" s="91">
        <f>debiteuren!AG2</f>
        <v>0</v>
      </c>
      <c r="AD6" s="91">
        <f>debiteuren!AH2</f>
        <v>0</v>
      </c>
      <c r="AE6" s="91">
        <f>debiteuren!AI2</f>
        <v>0</v>
      </c>
      <c r="AF6" s="91">
        <f>debiteuren!AJ2</f>
        <v>0</v>
      </c>
      <c r="AG6" s="91">
        <f>debiteuren!AK2</f>
        <v>0</v>
      </c>
      <c r="AH6" s="91">
        <f>debiteuren!AL2</f>
        <v>0</v>
      </c>
      <c r="AI6" s="91">
        <f>debiteuren!AM2</f>
        <v>0</v>
      </c>
      <c r="AJ6" s="91">
        <f>debiteuren!AN2</f>
        <v>0</v>
      </c>
      <c r="AK6" s="91">
        <f>debiteuren!AO2</f>
        <v>0</v>
      </c>
      <c r="AL6" s="91">
        <f>debiteuren!AP2</f>
        <v>0</v>
      </c>
      <c r="AM6" s="91">
        <f>debiteuren!AQ2</f>
        <v>0</v>
      </c>
      <c r="AN6" s="91">
        <f>debiteuren!AR2</f>
        <v>0</v>
      </c>
      <c r="AO6" s="91">
        <f>debiteuren!AS2</f>
        <v>0</v>
      </c>
      <c r="AP6" s="91">
        <f>debiteuren!AT2</f>
        <v>0</v>
      </c>
      <c r="AQ6" s="91">
        <f>debiteuren!AU2</f>
        <v>0</v>
      </c>
      <c r="AR6" s="91">
        <f>debiteuren!AV2</f>
        <v>0</v>
      </c>
      <c r="AS6" s="91">
        <f>debiteuren!AW2</f>
        <v>0</v>
      </c>
    </row>
    <row r="7" spans="2:45" ht="12" customHeight="1">
      <c r="B7" s="52">
        <v>3</v>
      </c>
      <c r="C7" s="109" t="s">
        <v>5</v>
      </c>
      <c r="D7" s="109"/>
      <c r="E7" s="53">
        <v>-60000</v>
      </c>
      <c r="F7" s="53"/>
      <c r="G7" s="53"/>
      <c r="H7" s="53">
        <v>5000</v>
      </c>
      <c r="I7" s="53"/>
      <c r="J7" s="53"/>
      <c r="K7" s="53"/>
      <c r="L7" s="53">
        <v>5000</v>
      </c>
      <c r="M7" s="53"/>
      <c r="N7" s="53"/>
      <c r="O7" s="53"/>
      <c r="P7" s="53">
        <v>5000</v>
      </c>
      <c r="Q7" s="53"/>
      <c r="R7" s="53"/>
      <c r="S7" s="53"/>
      <c r="T7" s="53">
        <v>5000</v>
      </c>
      <c r="U7" s="53"/>
      <c r="V7" s="53"/>
      <c r="W7" s="53"/>
      <c r="X7" s="53">
        <v>5000</v>
      </c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</row>
    <row r="8" spans="2:45" ht="12" customHeight="1">
      <c r="B8" s="52">
        <v>4</v>
      </c>
      <c r="C8" s="109" t="s">
        <v>6</v>
      </c>
      <c r="D8" s="109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</row>
    <row r="9" spans="2:45" ht="12" customHeight="1">
      <c r="B9" s="52">
        <v>5</v>
      </c>
      <c r="C9" s="48" t="s">
        <v>7</v>
      </c>
      <c r="D9" s="48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</row>
    <row r="10" spans="2:45" ht="12" customHeight="1">
      <c r="B10" s="52"/>
      <c r="C10" s="109"/>
      <c r="D10" s="109"/>
      <c r="E10" s="53"/>
      <c r="F10" s="53"/>
      <c r="G10" s="53"/>
      <c r="H10" s="53">
        <v>0</v>
      </c>
      <c r="I10" s="53"/>
      <c r="J10" s="53">
        <v>0</v>
      </c>
      <c r="K10" s="53">
        <v>0</v>
      </c>
      <c r="L10" s="53"/>
      <c r="M10" s="53">
        <v>0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>
        <v>0</v>
      </c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</row>
    <row r="11" spans="2:45" ht="12" customHeight="1">
      <c r="B11" s="54"/>
      <c r="C11" s="95" t="s">
        <v>8</v>
      </c>
      <c r="D11" s="95"/>
      <c r="E11" s="55">
        <f>SUM(E5:E10)</f>
        <v>19320.790000000023</v>
      </c>
      <c r="F11" s="55">
        <f t="shared" ref="F11:AR11" si="4">SUM(F5:F10)</f>
        <v>7056.4900000000007</v>
      </c>
      <c r="G11" s="55">
        <f t="shared" si="4"/>
        <v>0</v>
      </c>
      <c r="H11" s="55">
        <f t="shared" si="4"/>
        <v>10000</v>
      </c>
      <c r="I11" s="55">
        <f t="shared" si="4"/>
        <v>10000</v>
      </c>
      <c r="J11" s="55">
        <f t="shared" si="4"/>
        <v>10000</v>
      </c>
      <c r="K11" s="55">
        <f t="shared" si="4"/>
        <v>10000</v>
      </c>
      <c r="L11" s="55">
        <f t="shared" si="4"/>
        <v>15000</v>
      </c>
      <c r="M11" s="55">
        <f t="shared" si="4"/>
        <v>10000</v>
      </c>
      <c r="N11" s="55">
        <f t="shared" si="4"/>
        <v>10000</v>
      </c>
      <c r="O11" s="55">
        <f t="shared" si="4"/>
        <v>10000</v>
      </c>
      <c r="P11" s="55">
        <f t="shared" si="4"/>
        <v>15000</v>
      </c>
      <c r="Q11" s="55">
        <f t="shared" si="4"/>
        <v>10000</v>
      </c>
      <c r="R11" s="55">
        <f t="shared" si="4"/>
        <v>10000</v>
      </c>
      <c r="S11" s="55">
        <f t="shared" si="4"/>
        <v>10000</v>
      </c>
      <c r="T11" s="55">
        <f t="shared" si="4"/>
        <v>15000</v>
      </c>
      <c r="U11" s="55">
        <f t="shared" si="4"/>
        <v>10000</v>
      </c>
      <c r="V11" s="55">
        <f t="shared" si="4"/>
        <v>10000</v>
      </c>
      <c r="W11" s="55">
        <f t="shared" si="4"/>
        <v>10000</v>
      </c>
      <c r="X11" s="55">
        <f t="shared" si="4"/>
        <v>15000</v>
      </c>
      <c r="Y11" s="55">
        <f t="shared" si="4"/>
        <v>10000</v>
      </c>
      <c r="Z11" s="55">
        <f t="shared" si="4"/>
        <v>10000</v>
      </c>
      <c r="AA11" s="55">
        <f t="shared" si="4"/>
        <v>10000</v>
      </c>
      <c r="AB11" s="55">
        <f t="shared" si="4"/>
        <v>10000</v>
      </c>
      <c r="AC11" s="55">
        <f t="shared" si="4"/>
        <v>15000</v>
      </c>
      <c r="AD11" s="55">
        <f t="shared" si="4"/>
        <v>15000</v>
      </c>
      <c r="AE11" s="55">
        <f t="shared" si="4"/>
        <v>15000</v>
      </c>
      <c r="AF11" s="55">
        <f t="shared" si="4"/>
        <v>15000</v>
      </c>
      <c r="AG11" s="55">
        <f t="shared" si="4"/>
        <v>15000</v>
      </c>
      <c r="AH11" s="55">
        <f t="shared" si="4"/>
        <v>15000</v>
      </c>
      <c r="AI11" s="55">
        <f t="shared" si="4"/>
        <v>20000</v>
      </c>
      <c r="AJ11" s="55">
        <f t="shared" si="4"/>
        <v>20000</v>
      </c>
      <c r="AK11" s="55">
        <f t="shared" si="4"/>
        <v>20000</v>
      </c>
      <c r="AL11" s="55">
        <f t="shared" si="4"/>
        <v>20000</v>
      </c>
      <c r="AM11" s="55">
        <f t="shared" si="4"/>
        <v>20000</v>
      </c>
      <c r="AN11" s="55">
        <f t="shared" si="4"/>
        <v>20000</v>
      </c>
      <c r="AO11" s="55">
        <f t="shared" si="4"/>
        <v>20000</v>
      </c>
      <c r="AP11" s="55">
        <f t="shared" si="4"/>
        <v>20000</v>
      </c>
      <c r="AQ11" s="55">
        <f t="shared" si="4"/>
        <v>25000</v>
      </c>
      <c r="AR11" s="55">
        <f t="shared" si="4"/>
        <v>25000</v>
      </c>
      <c r="AS11" s="55">
        <f t="shared" ref="AS11" si="5">SUM(AS5:AS10)</f>
        <v>25000</v>
      </c>
    </row>
    <row r="12" spans="2:45" ht="12" customHeight="1">
      <c r="B12" s="56"/>
      <c r="C12" s="106"/>
      <c r="D12" s="106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</row>
    <row r="13" spans="2:45" ht="12" customHeight="1">
      <c r="B13" s="58"/>
      <c r="C13" s="107" t="s">
        <v>9</v>
      </c>
      <c r="D13" s="107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</row>
    <row r="14" spans="2:45" ht="12" customHeight="1">
      <c r="B14" s="58">
        <v>6</v>
      </c>
      <c r="C14" s="97" t="s">
        <v>10</v>
      </c>
      <c r="D14" s="97"/>
      <c r="E14" s="59"/>
      <c r="F14" s="59"/>
      <c r="G14" s="59">
        <v>750</v>
      </c>
      <c r="H14" s="59">
        <v>750</v>
      </c>
      <c r="I14" s="59">
        <v>750</v>
      </c>
      <c r="J14" s="59">
        <v>10000</v>
      </c>
      <c r="K14" s="59">
        <v>750</v>
      </c>
      <c r="L14" s="59">
        <v>750</v>
      </c>
      <c r="M14" s="59">
        <v>750</v>
      </c>
      <c r="N14" s="59">
        <v>10000</v>
      </c>
      <c r="O14" s="59">
        <v>750</v>
      </c>
      <c r="P14" s="59">
        <v>750</v>
      </c>
      <c r="Q14" s="59">
        <v>750</v>
      </c>
      <c r="R14" s="59">
        <v>750</v>
      </c>
      <c r="S14" s="59">
        <v>10000</v>
      </c>
      <c r="T14" s="59">
        <v>750</v>
      </c>
      <c r="U14" s="59">
        <v>750</v>
      </c>
      <c r="V14" s="59">
        <v>750</v>
      </c>
      <c r="W14" s="59">
        <v>750</v>
      </c>
      <c r="X14" s="59">
        <v>750</v>
      </c>
      <c r="Y14" s="59">
        <v>750</v>
      </c>
      <c r="Z14" s="59">
        <v>750</v>
      </c>
      <c r="AA14" s="59">
        <v>10000</v>
      </c>
      <c r="AB14" s="59">
        <v>750</v>
      </c>
      <c r="AC14" s="59">
        <v>750</v>
      </c>
      <c r="AD14" s="59">
        <v>750</v>
      </c>
      <c r="AE14" s="59">
        <v>750</v>
      </c>
      <c r="AF14" s="59">
        <v>10000</v>
      </c>
      <c r="AG14" s="59">
        <v>750</v>
      </c>
      <c r="AH14" s="59">
        <v>750</v>
      </c>
      <c r="AI14" s="59">
        <v>750</v>
      </c>
      <c r="AJ14" s="59">
        <v>10000</v>
      </c>
      <c r="AK14" s="59">
        <v>750</v>
      </c>
      <c r="AL14" s="59">
        <v>750</v>
      </c>
      <c r="AM14" s="59">
        <v>750</v>
      </c>
      <c r="AN14" s="59">
        <v>10000</v>
      </c>
      <c r="AO14" s="59">
        <v>750</v>
      </c>
      <c r="AP14" s="59">
        <v>750</v>
      </c>
      <c r="AQ14" s="59">
        <v>750</v>
      </c>
      <c r="AR14" s="59">
        <v>10000</v>
      </c>
      <c r="AS14" s="59">
        <v>10000</v>
      </c>
    </row>
    <row r="15" spans="2:45" ht="12" customHeight="1">
      <c r="B15" s="92">
        <v>7</v>
      </c>
      <c r="C15" s="108" t="s">
        <v>225</v>
      </c>
      <c r="D15" s="108"/>
      <c r="E15" s="93">
        <f>crediteuren!I2</f>
        <v>26332.649999999998</v>
      </c>
      <c r="F15" s="93">
        <f>crediteuren!J2</f>
        <v>12694.8</v>
      </c>
      <c r="G15" s="93">
        <f>crediteuren!K2</f>
        <v>72.930000000000007</v>
      </c>
      <c r="H15" s="93">
        <f>crediteuren!L2</f>
        <v>0</v>
      </c>
      <c r="I15" s="93">
        <f>crediteuren!M2</f>
        <v>0</v>
      </c>
      <c r="J15" s="93">
        <f>crediteuren!N2</f>
        <v>0</v>
      </c>
      <c r="K15" s="93">
        <f>crediteuren!O2</f>
        <v>0</v>
      </c>
      <c r="L15" s="93">
        <f>crediteuren!P2</f>
        <v>0</v>
      </c>
      <c r="M15" s="93">
        <f>crediteuren!Q2</f>
        <v>0</v>
      </c>
      <c r="N15" s="93">
        <f>crediteuren!R2</f>
        <v>0</v>
      </c>
      <c r="O15" s="93">
        <f>crediteuren!S2</f>
        <v>0</v>
      </c>
      <c r="P15" s="93">
        <f>crediteuren!T2</f>
        <v>0</v>
      </c>
      <c r="Q15" s="93">
        <f>crediteuren!U2</f>
        <v>0</v>
      </c>
      <c r="R15" s="93">
        <f>crediteuren!V2</f>
        <v>0</v>
      </c>
      <c r="S15" s="93">
        <f>crediteuren!W2</f>
        <v>0</v>
      </c>
      <c r="T15" s="93">
        <f>crediteuren!X2</f>
        <v>0</v>
      </c>
      <c r="U15" s="93">
        <f>crediteuren!Y2</f>
        <v>0</v>
      </c>
      <c r="V15" s="93">
        <f>crediteuren!Z2</f>
        <v>0</v>
      </c>
      <c r="W15" s="93">
        <f>crediteuren!AA2</f>
        <v>0</v>
      </c>
      <c r="X15" s="93">
        <f>crediteuren!AB2</f>
        <v>0</v>
      </c>
      <c r="Y15" s="93">
        <f>crediteuren!AC2</f>
        <v>0</v>
      </c>
      <c r="Z15" s="93">
        <f>crediteuren!AD2</f>
        <v>0</v>
      </c>
      <c r="AA15" s="93">
        <f>crediteuren!AE2</f>
        <v>0</v>
      </c>
      <c r="AB15" s="93">
        <f>crediteuren!AF2</f>
        <v>0</v>
      </c>
      <c r="AC15" s="93">
        <f>crediteuren!AG2</f>
        <v>0</v>
      </c>
      <c r="AD15" s="93">
        <f>crediteuren!AH2</f>
        <v>0</v>
      </c>
      <c r="AE15" s="93">
        <f>crediteuren!AI2</f>
        <v>0</v>
      </c>
      <c r="AF15" s="93">
        <f>crediteuren!AJ2</f>
        <v>0</v>
      </c>
      <c r="AG15" s="93">
        <f>crediteuren!AK2</f>
        <v>0</v>
      </c>
      <c r="AH15" s="93">
        <f>crediteuren!AL2</f>
        <v>0</v>
      </c>
      <c r="AI15" s="93">
        <f>crediteuren!AM2</f>
        <v>0</v>
      </c>
      <c r="AJ15" s="93">
        <f>crediteuren!AN2</f>
        <v>0</v>
      </c>
      <c r="AK15" s="93">
        <f>crediteuren!AO2</f>
        <v>0</v>
      </c>
      <c r="AL15" s="93">
        <f>crediteuren!AP2</f>
        <v>0</v>
      </c>
      <c r="AM15" s="93">
        <f>crediteuren!AQ2</f>
        <v>0</v>
      </c>
      <c r="AN15" s="93">
        <f>crediteuren!AR2</f>
        <v>0</v>
      </c>
      <c r="AO15" s="93">
        <f>crediteuren!AS2</f>
        <v>0</v>
      </c>
      <c r="AP15" s="93">
        <f>crediteuren!AT2</f>
        <v>0</v>
      </c>
      <c r="AQ15" s="93">
        <f>crediteuren!AU2</f>
        <v>0</v>
      </c>
      <c r="AR15" s="93">
        <f>crediteuren!AV2</f>
        <v>0</v>
      </c>
      <c r="AS15" s="93">
        <f>crediteuren!AW2</f>
        <v>0</v>
      </c>
    </row>
    <row r="16" spans="2:45" ht="12" customHeight="1">
      <c r="B16" s="58">
        <v>8</v>
      </c>
      <c r="C16" s="97" t="s">
        <v>11</v>
      </c>
      <c r="D16" s="97"/>
      <c r="E16" s="59">
        <v>-15000</v>
      </c>
      <c r="F16" s="59"/>
      <c r="G16" s="59">
        <v>7500</v>
      </c>
      <c r="H16" s="59">
        <v>7500</v>
      </c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</row>
    <row r="17" spans="1:45" ht="12" customHeight="1">
      <c r="B17" s="58">
        <v>9</v>
      </c>
      <c r="C17" s="97" t="s">
        <v>12</v>
      </c>
      <c r="D17" s="97"/>
      <c r="E17" s="59">
        <v>10000</v>
      </c>
      <c r="F17" s="59"/>
      <c r="G17" s="59"/>
      <c r="H17" s="59"/>
      <c r="I17" s="59"/>
      <c r="J17" s="59">
        <v>10000</v>
      </c>
      <c r="K17" s="59"/>
      <c r="L17" s="59"/>
      <c r="M17" s="59"/>
      <c r="N17" s="59">
        <v>10000</v>
      </c>
      <c r="O17" s="59"/>
      <c r="P17" s="59"/>
      <c r="Q17" s="59"/>
      <c r="R17" s="59"/>
      <c r="S17" s="59">
        <v>10000</v>
      </c>
      <c r="T17" s="59"/>
      <c r="U17" s="59"/>
      <c r="V17" s="59"/>
      <c r="W17" s="59">
        <v>10000</v>
      </c>
      <c r="X17" s="59"/>
      <c r="Y17" s="59"/>
      <c r="Z17" s="59"/>
      <c r="AA17" s="59">
        <v>10000</v>
      </c>
      <c r="AB17" s="59"/>
      <c r="AC17" s="59"/>
      <c r="AD17" s="59"/>
      <c r="AE17" s="59"/>
      <c r="AF17" s="59">
        <v>10000</v>
      </c>
      <c r="AG17" s="59"/>
      <c r="AH17" s="59"/>
      <c r="AI17" s="59"/>
      <c r="AJ17" s="59">
        <v>10000</v>
      </c>
      <c r="AK17" s="59"/>
      <c r="AL17" s="59"/>
      <c r="AM17" s="59"/>
      <c r="AN17" s="59">
        <v>10000</v>
      </c>
      <c r="AO17" s="59"/>
      <c r="AP17" s="59"/>
      <c r="AQ17" s="59"/>
      <c r="AR17" s="59">
        <v>10000</v>
      </c>
      <c r="AS17" s="59"/>
    </row>
    <row r="18" spans="1:45" ht="12" customHeight="1">
      <c r="B18" s="58">
        <v>10</v>
      </c>
      <c r="C18" s="60" t="s">
        <v>13</v>
      </c>
      <c r="D18" s="60"/>
      <c r="E18" s="59"/>
      <c r="F18" s="59"/>
      <c r="G18" s="59"/>
      <c r="H18" s="59"/>
      <c r="I18" s="59"/>
      <c r="J18" s="59">
        <f>35000*3*0.21*0.6</f>
        <v>13230</v>
      </c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>
        <f>35000*3*0.21*0.6</f>
        <v>13230</v>
      </c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>
        <f>35000*3*0.21*0.6</f>
        <v>13230</v>
      </c>
      <c r="AK18" s="59"/>
      <c r="AL18" s="59"/>
      <c r="AM18" s="59"/>
      <c r="AN18" s="59"/>
      <c r="AO18" s="59"/>
      <c r="AP18" s="59"/>
      <c r="AQ18" s="59"/>
      <c r="AR18" s="59"/>
      <c r="AS18" s="59"/>
    </row>
    <row r="19" spans="1:45" ht="12" customHeight="1">
      <c r="B19" s="58">
        <v>11</v>
      </c>
      <c r="C19" s="60" t="s">
        <v>14</v>
      </c>
      <c r="D19" s="60"/>
      <c r="E19" s="59">
        <v>10000</v>
      </c>
      <c r="F19" s="59"/>
      <c r="G19" s="59"/>
      <c r="H19" s="59"/>
      <c r="I19" s="59"/>
      <c r="J19" s="59">
        <v>10000</v>
      </c>
      <c r="K19" s="59"/>
      <c r="L19" s="59"/>
      <c r="M19" s="59"/>
      <c r="N19" s="59">
        <v>10000</v>
      </c>
      <c r="O19" s="59"/>
      <c r="P19" s="59"/>
      <c r="Q19" s="59"/>
      <c r="R19" s="59"/>
      <c r="S19" s="59">
        <v>10000</v>
      </c>
      <c r="T19" s="59"/>
      <c r="U19" s="59"/>
      <c r="V19" s="59"/>
      <c r="W19" s="59">
        <v>10000</v>
      </c>
      <c r="X19" s="59"/>
      <c r="Y19" s="59"/>
      <c r="Z19" s="59"/>
      <c r="AA19" s="59">
        <v>10000</v>
      </c>
      <c r="AB19" s="59"/>
      <c r="AC19" s="59"/>
      <c r="AD19" s="59"/>
      <c r="AE19" s="59"/>
      <c r="AF19" s="59">
        <v>10000</v>
      </c>
      <c r="AG19" s="59"/>
      <c r="AH19" s="59"/>
      <c r="AI19" s="59"/>
      <c r="AJ19" s="59">
        <v>10000</v>
      </c>
      <c r="AK19" s="59"/>
      <c r="AL19" s="59"/>
      <c r="AM19" s="59"/>
      <c r="AN19" s="59">
        <v>10000</v>
      </c>
      <c r="AO19" s="59"/>
      <c r="AP19" s="59"/>
      <c r="AQ19" s="59"/>
      <c r="AR19" s="59">
        <v>10000</v>
      </c>
      <c r="AS19" s="59"/>
    </row>
    <row r="20" spans="1:45" ht="12" customHeight="1">
      <c r="B20" s="58">
        <v>12</v>
      </c>
      <c r="C20" s="60" t="s">
        <v>15</v>
      </c>
      <c r="D20" s="60"/>
      <c r="E20" s="59">
        <v>5360</v>
      </c>
      <c r="F20" s="59"/>
      <c r="G20" s="59"/>
      <c r="H20" s="59"/>
      <c r="I20" s="59"/>
      <c r="J20" s="59">
        <v>5360</v>
      </c>
      <c r="K20" s="59"/>
      <c r="L20" s="59"/>
      <c r="M20" s="59"/>
      <c r="N20" s="59">
        <v>5360</v>
      </c>
      <c r="O20" s="59"/>
      <c r="P20" s="59"/>
      <c r="Q20" s="59"/>
      <c r="R20" s="59"/>
      <c r="S20" s="59">
        <v>5360</v>
      </c>
      <c r="T20" s="59"/>
      <c r="U20" s="59"/>
      <c r="V20" s="59"/>
      <c r="W20" s="59">
        <v>5360</v>
      </c>
      <c r="X20" s="59"/>
      <c r="Y20" s="59"/>
      <c r="Z20" s="59"/>
      <c r="AA20" s="59">
        <v>5360</v>
      </c>
      <c r="AB20" s="59"/>
      <c r="AC20" s="59"/>
      <c r="AD20" s="59"/>
      <c r="AE20" s="59"/>
      <c r="AF20" s="59">
        <v>5360</v>
      </c>
      <c r="AG20" s="59"/>
      <c r="AH20" s="59"/>
      <c r="AI20" s="59"/>
      <c r="AJ20" s="59">
        <v>5360</v>
      </c>
      <c r="AK20" s="59"/>
      <c r="AL20" s="59"/>
      <c r="AM20" s="59"/>
      <c r="AN20" s="59">
        <v>5360</v>
      </c>
      <c r="AO20" s="59"/>
      <c r="AP20" s="59"/>
      <c r="AQ20" s="59"/>
      <c r="AR20" s="59">
        <v>5360</v>
      </c>
      <c r="AS20" s="59"/>
    </row>
    <row r="21" spans="1:45" ht="12" customHeight="1">
      <c r="B21" s="58">
        <v>13</v>
      </c>
      <c r="C21" s="60" t="s">
        <v>16</v>
      </c>
      <c r="D21" s="60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</row>
    <row r="22" spans="1:45" ht="12" customHeight="1">
      <c r="B22" s="58">
        <v>14</v>
      </c>
      <c r="C22" s="60" t="s">
        <v>17</v>
      </c>
      <c r="D22" s="60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</row>
    <row r="23" spans="1:45" ht="12" customHeight="1">
      <c r="B23" s="58"/>
      <c r="C23" s="97"/>
      <c r="D23" s="97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</row>
    <row r="24" spans="1:45" ht="12" customHeight="1">
      <c r="B24" s="61"/>
      <c r="C24" s="98" t="s">
        <v>18</v>
      </c>
      <c r="D24" s="98"/>
      <c r="E24" s="62">
        <f t="shared" ref="E24" si="6">SUM(E14:E23)</f>
        <v>36692.649999999994</v>
      </c>
      <c r="F24" s="62">
        <f t="shared" ref="F24" si="7">SUM(F14:F23)</f>
        <v>12694.8</v>
      </c>
      <c r="G24" s="62">
        <f t="shared" ref="G24" si="8">SUM(G14:G23)</f>
        <v>8322.93</v>
      </c>
      <c r="H24" s="62">
        <f t="shared" ref="H24" si="9">SUM(H14:H23)</f>
        <v>8250</v>
      </c>
      <c r="I24" s="62">
        <f t="shared" ref="I24" si="10">SUM(I14:I23)</f>
        <v>750</v>
      </c>
      <c r="J24" s="62">
        <f t="shared" ref="J24" si="11">SUM(J14:J23)</f>
        <v>48590</v>
      </c>
      <c r="K24" s="62">
        <f t="shared" ref="K24" si="12">SUM(K14:K23)</f>
        <v>750</v>
      </c>
      <c r="L24" s="62">
        <f t="shared" ref="L24" si="13">SUM(L14:L23)</f>
        <v>750</v>
      </c>
      <c r="M24" s="62">
        <f t="shared" ref="M24" si="14">SUM(M14:M23)</f>
        <v>750</v>
      </c>
      <c r="N24" s="62">
        <f t="shared" ref="N24" si="15">SUM(N14:N23)</f>
        <v>35360</v>
      </c>
      <c r="O24" s="62">
        <f t="shared" ref="O24" si="16">SUM(O14:O23)</f>
        <v>750</v>
      </c>
      <c r="P24" s="62">
        <f t="shared" ref="P24" si="17">SUM(P14:P23)</f>
        <v>750</v>
      </c>
      <c r="Q24" s="62">
        <f t="shared" ref="Q24" si="18">SUM(Q14:Q23)</f>
        <v>750</v>
      </c>
      <c r="R24" s="62">
        <f t="shared" ref="R24" si="19">SUM(R14:R23)</f>
        <v>750</v>
      </c>
      <c r="S24" s="62">
        <f>SUM(S14:S23)</f>
        <v>35360</v>
      </c>
      <c r="T24" s="62">
        <f t="shared" ref="T24" si="20">SUM(T14:T23)</f>
        <v>750</v>
      </c>
      <c r="U24" s="62">
        <f t="shared" ref="U24" si="21">SUM(U14:U23)</f>
        <v>750</v>
      </c>
      <c r="V24" s="62">
        <f t="shared" ref="V24" si="22">SUM(V14:V23)</f>
        <v>750</v>
      </c>
      <c r="W24" s="62">
        <f t="shared" ref="W24" si="23">SUM(W14:W23)</f>
        <v>39340</v>
      </c>
      <c r="X24" s="62">
        <f t="shared" ref="X24" si="24">SUM(X14:X23)</f>
        <v>750</v>
      </c>
      <c r="Y24" s="62">
        <f t="shared" ref="Y24" si="25">SUM(Y14:Y23)</f>
        <v>750</v>
      </c>
      <c r="Z24" s="62">
        <f t="shared" ref="Z24" si="26">SUM(Z14:Z23)</f>
        <v>750</v>
      </c>
      <c r="AA24" s="62">
        <f t="shared" ref="AA24" si="27">SUM(AA14:AA23)</f>
        <v>35360</v>
      </c>
      <c r="AB24" s="62">
        <f t="shared" ref="AB24" si="28">SUM(AB14:AB23)</f>
        <v>750</v>
      </c>
      <c r="AC24" s="62">
        <f t="shared" ref="AC24" si="29">SUM(AC14:AC23)</f>
        <v>750</v>
      </c>
      <c r="AD24" s="62">
        <f t="shared" ref="AD24" si="30">SUM(AD14:AD23)</f>
        <v>750</v>
      </c>
      <c r="AE24" s="62">
        <f t="shared" ref="AE24" si="31">SUM(AE14:AE23)</f>
        <v>750</v>
      </c>
      <c r="AF24" s="62">
        <f t="shared" ref="AF24" si="32">SUM(AF14:AF23)</f>
        <v>35360</v>
      </c>
      <c r="AG24" s="62">
        <f t="shared" ref="AG24" si="33">SUM(AG14:AG23)</f>
        <v>750</v>
      </c>
      <c r="AH24" s="62">
        <f t="shared" ref="AH24" si="34">SUM(AH14:AH23)</f>
        <v>750</v>
      </c>
      <c r="AI24" s="62">
        <f t="shared" ref="AI24" si="35">SUM(AI14:AI23)</f>
        <v>750</v>
      </c>
      <c r="AJ24" s="62">
        <f t="shared" ref="AJ24" si="36">SUM(AJ14:AJ23)</f>
        <v>48590</v>
      </c>
      <c r="AK24" s="62">
        <f t="shared" ref="AK24" si="37">SUM(AK14:AK23)</f>
        <v>750</v>
      </c>
      <c r="AL24" s="62">
        <f t="shared" ref="AL24" si="38">SUM(AL14:AL23)</f>
        <v>750</v>
      </c>
      <c r="AM24" s="62">
        <f t="shared" ref="AM24" si="39">SUM(AM14:AM23)</f>
        <v>750</v>
      </c>
      <c r="AN24" s="62">
        <f t="shared" ref="AN24" si="40">SUM(AN14:AN23)</f>
        <v>35360</v>
      </c>
      <c r="AO24" s="62">
        <f t="shared" ref="AO24" si="41">SUM(AO14:AO23)</f>
        <v>750</v>
      </c>
      <c r="AP24" s="62">
        <f t="shared" ref="AP24" si="42">SUM(AP14:AP23)</f>
        <v>750</v>
      </c>
      <c r="AQ24" s="62">
        <f t="shared" ref="AQ24:AR24" si="43">SUM(AQ14:AQ23)</f>
        <v>750</v>
      </c>
      <c r="AR24" s="62">
        <f t="shared" si="43"/>
        <v>35360</v>
      </c>
      <c r="AS24" s="62">
        <f t="shared" ref="AS24" si="44">SUM(AS14:AS23)</f>
        <v>10000</v>
      </c>
    </row>
    <row r="25" spans="1:45" ht="12" customHeight="1">
      <c r="B25" s="56"/>
      <c r="C25" s="63"/>
      <c r="D25" s="63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</row>
    <row r="26" spans="1:45" ht="12" customHeight="1">
      <c r="B26" s="65"/>
      <c r="C26" s="103" t="s">
        <v>19</v>
      </c>
      <c r="D26" s="103"/>
      <c r="E26" s="66">
        <f>E11-E24</f>
        <v>-17371.859999999971</v>
      </c>
      <c r="F26" s="66">
        <f t="shared" ref="F26:AR26" si="45">F11-F24</f>
        <v>-5638.3099999999986</v>
      </c>
      <c r="G26" s="66">
        <f t="shared" si="45"/>
        <v>-8322.93</v>
      </c>
      <c r="H26" s="66">
        <f t="shared" si="45"/>
        <v>1750</v>
      </c>
      <c r="I26" s="66">
        <f t="shared" si="45"/>
        <v>9250</v>
      </c>
      <c r="J26" s="66">
        <f t="shared" si="45"/>
        <v>-38590</v>
      </c>
      <c r="K26" s="66">
        <f t="shared" si="45"/>
        <v>9250</v>
      </c>
      <c r="L26" s="66">
        <f t="shared" si="45"/>
        <v>14250</v>
      </c>
      <c r="M26" s="66">
        <f t="shared" si="45"/>
        <v>9250</v>
      </c>
      <c r="N26" s="66">
        <f t="shared" si="45"/>
        <v>-25360</v>
      </c>
      <c r="O26" s="66">
        <f t="shared" si="45"/>
        <v>9250</v>
      </c>
      <c r="P26" s="66">
        <f t="shared" si="45"/>
        <v>14250</v>
      </c>
      <c r="Q26" s="66">
        <f t="shared" si="45"/>
        <v>9250</v>
      </c>
      <c r="R26" s="66">
        <f t="shared" si="45"/>
        <v>9250</v>
      </c>
      <c r="S26" s="66">
        <f t="shared" si="45"/>
        <v>-25360</v>
      </c>
      <c r="T26" s="66">
        <f t="shared" si="45"/>
        <v>14250</v>
      </c>
      <c r="U26" s="66">
        <f t="shared" si="45"/>
        <v>9250</v>
      </c>
      <c r="V26" s="66">
        <f t="shared" si="45"/>
        <v>9250</v>
      </c>
      <c r="W26" s="66">
        <f t="shared" si="45"/>
        <v>-29340</v>
      </c>
      <c r="X26" s="66">
        <f t="shared" si="45"/>
        <v>14250</v>
      </c>
      <c r="Y26" s="66">
        <f t="shared" si="45"/>
        <v>9250</v>
      </c>
      <c r="Z26" s="66">
        <f t="shared" si="45"/>
        <v>9250</v>
      </c>
      <c r="AA26" s="66">
        <f t="shared" si="45"/>
        <v>-25360</v>
      </c>
      <c r="AB26" s="66">
        <f t="shared" si="45"/>
        <v>9250</v>
      </c>
      <c r="AC26" s="66">
        <f t="shared" si="45"/>
        <v>14250</v>
      </c>
      <c r="AD26" s="66">
        <f t="shared" si="45"/>
        <v>14250</v>
      </c>
      <c r="AE26" s="66">
        <f t="shared" si="45"/>
        <v>14250</v>
      </c>
      <c r="AF26" s="66">
        <f t="shared" si="45"/>
        <v>-20360</v>
      </c>
      <c r="AG26" s="66">
        <f t="shared" si="45"/>
        <v>14250</v>
      </c>
      <c r="AH26" s="66">
        <f t="shared" si="45"/>
        <v>14250</v>
      </c>
      <c r="AI26" s="66">
        <f t="shared" si="45"/>
        <v>19250</v>
      </c>
      <c r="AJ26" s="66">
        <f t="shared" si="45"/>
        <v>-28590</v>
      </c>
      <c r="AK26" s="66">
        <f t="shared" si="45"/>
        <v>19250</v>
      </c>
      <c r="AL26" s="66">
        <f t="shared" si="45"/>
        <v>19250</v>
      </c>
      <c r="AM26" s="66">
        <f t="shared" si="45"/>
        <v>19250</v>
      </c>
      <c r="AN26" s="66">
        <f t="shared" si="45"/>
        <v>-15360</v>
      </c>
      <c r="AO26" s="66">
        <f t="shared" si="45"/>
        <v>19250</v>
      </c>
      <c r="AP26" s="66">
        <f t="shared" si="45"/>
        <v>19250</v>
      </c>
      <c r="AQ26" s="66">
        <f t="shared" si="45"/>
        <v>24250</v>
      </c>
      <c r="AR26" s="66">
        <f t="shared" si="45"/>
        <v>-10360</v>
      </c>
      <c r="AS26" s="66">
        <f t="shared" ref="AS26" si="46">AS11-AS24</f>
        <v>15000</v>
      </c>
    </row>
    <row r="27" spans="1:45" ht="12" customHeight="1">
      <c r="B27" s="67"/>
      <c r="C27" s="63" t="s">
        <v>20</v>
      </c>
      <c r="D27" s="68">
        <v>3510.65</v>
      </c>
      <c r="E27" s="69">
        <f>IF(WEEKNUM(DatumBankstand)=E3,Bankstand,E26)</f>
        <v>3510.65</v>
      </c>
      <c r="F27" s="69">
        <f t="shared" ref="F27" si="47">IF(WEEKNUM(DatumBankstand)=F3,Bankstand,E27+F26)</f>
        <v>-2127.6599999999985</v>
      </c>
      <c r="G27" s="69">
        <f t="shared" ref="G27" si="48">IF(WEEKNUM(DatumBankstand)=G3,Bankstand,F27+G26)</f>
        <v>-10450.589999999998</v>
      </c>
      <c r="H27" s="69">
        <f t="shared" ref="H27" si="49">IF(WEEKNUM(DatumBankstand)=H3,Bankstand,G27+H26)</f>
        <v>-8700.5899999999983</v>
      </c>
      <c r="I27" s="69">
        <f t="shared" ref="I27" si="50">IF(WEEKNUM(DatumBankstand)=I3,Bankstand,H27+I26)</f>
        <v>549.41000000000167</v>
      </c>
      <c r="J27" s="69">
        <f t="shared" ref="J27" si="51">IF(WEEKNUM(DatumBankstand)=J3,Bankstand,I27+J26)</f>
        <v>-38040.589999999997</v>
      </c>
      <c r="K27" s="69">
        <f t="shared" ref="K27" si="52">IF(WEEKNUM(DatumBankstand)=K3,Bankstand,J27+K26)</f>
        <v>-28790.589999999997</v>
      </c>
      <c r="L27" s="69">
        <f t="shared" ref="L27" si="53">IF(WEEKNUM(DatumBankstand)=L3,Bankstand,K27+L26)</f>
        <v>-14540.589999999997</v>
      </c>
      <c r="M27" s="69">
        <f t="shared" ref="M27" si="54">IF(WEEKNUM(DatumBankstand)=M3,Bankstand,L27+M26)</f>
        <v>-5290.5899999999965</v>
      </c>
      <c r="N27" s="69">
        <f t="shared" ref="N27" si="55">IF(WEEKNUM(DatumBankstand)=N3,Bankstand,M27+N26)</f>
        <v>-30650.589999999997</v>
      </c>
      <c r="O27" s="69">
        <f t="shared" ref="O27" si="56">IF(WEEKNUM(DatumBankstand)=O3,Bankstand,N27+O26)</f>
        <v>-21400.589999999997</v>
      </c>
      <c r="P27" s="69">
        <f t="shared" ref="P27" si="57">IF(WEEKNUM(DatumBankstand)=P3,Bankstand,O27+P26)</f>
        <v>-7150.5899999999965</v>
      </c>
      <c r="Q27" s="69">
        <f t="shared" ref="Q27" si="58">IF(WEEKNUM(DatumBankstand)=Q3,Bankstand,P27+Q26)</f>
        <v>2099.4100000000035</v>
      </c>
      <c r="R27" s="69">
        <f t="shared" ref="R27" si="59">IF(WEEKNUM(DatumBankstand)=R3,Bankstand,Q27+R26)</f>
        <v>11349.410000000003</v>
      </c>
      <c r="S27" s="69">
        <f t="shared" ref="S27" si="60">IF(WEEKNUM(DatumBankstand)=S3,Bankstand,R27+S26)</f>
        <v>-14010.589999999997</v>
      </c>
      <c r="T27" s="69">
        <f t="shared" ref="T27" si="61">IF(WEEKNUM(DatumBankstand)=T3,Bankstand,S27+T26)</f>
        <v>239.41000000000349</v>
      </c>
      <c r="U27" s="69">
        <f t="shared" ref="U27" si="62">IF(WEEKNUM(DatumBankstand)=U3,Bankstand,T27+U26)</f>
        <v>9489.4100000000035</v>
      </c>
      <c r="V27" s="69">
        <f t="shared" ref="V27" si="63">IF(WEEKNUM(DatumBankstand)=V3,Bankstand,U27+V26)</f>
        <v>18739.410000000003</v>
      </c>
      <c r="W27" s="69">
        <f t="shared" ref="W27" si="64">IF(WEEKNUM(DatumBankstand)=W3,Bankstand,V27+W26)</f>
        <v>-10600.589999999997</v>
      </c>
      <c r="X27" s="69">
        <f t="shared" ref="X27" si="65">IF(WEEKNUM(DatumBankstand)=X3,Bankstand,W27+X26)</f>
        <v>3649.4100000000035</v>
      </c>
      <c r="Y27" s="69">
        <f t="shared" ref="Y27" si="66">IF(WEEKNUM(DatumBankstand)=Y3,Bankstand,X27+Y26)</f>
        <v>12899.410000000003</v>
      </c>
      <c r="Z27" s="69">
        <f t="shared" ref="Z27" si="67">IF(WEEKNUM(DatumBankstand)=Z3,Bankstand,Y27+Z26)</f>
        <v>22149.410000000003</v>
      </c>
      <c r="AA27" s="69">
        <f t="shared" ref="AA27" si="68">IF(WEEKNUM(DatumBankstand)=AA3,Bankstand,Z27+AA26)</f>
        <v>-3210.5899999999965</v>
      </c>
      <c r="AB27" s="69">
        <f t="shared" ref="AB27" si="69">IF(WEEKNUM(DatumBankstand)=AB3,Bankstand,AA27+AB26)</f>
        <v>6039.4100000000035</v>
      </c>
      <c r="AC27" s="69">
        <f t="shared" ref="AC27" si="70">IF(WEEKNUM(DatumBankstand)=AC3,Bankstand,AB27+AC26)</f>
        <v>20289.410000000003</v>
      </c>
      <c r="AD27" s="69">
        <f t="shared" ref="AD27" si="71">IF(WEEKNUM(DatumBankstand)=AD3,Bankstand,AC27+AD26)</f>
        <v>34539.410000000003</v>
      </c>
      <c r="AE27" s="69">
        <f t="shared" ref="AE27" si="72">IF(WEEKNUM(DatumBankstand)=AE3,Bankstand,AD27+AE26)</f>
        <v>48789.41</v>
      </c>
      <c r="AF27" s="69">
        <f t="shared" ref="AF27" si="73">IF(WEEKNUM(DatumBankstand)=AF3,Bankstand,AE27+AF26)</f>
        <v>28429.410000000003</v>
      </c>
      <c r="AG27" s="69">
        <f t="shared" ref="AG27" si="74">IF(WEEKNUM(DatumBankstand)=AG3,Bankstand,AF27+AG26)</f>
        <v>42679.41</v>
      </c>
      <c r="AH27" s="69">
        <f t="shared" ref="AH27" si="75">IF(WEEKNUM(DatumBankstand)=AH3,Bankstand,AG27+AH26)</f>
        <v>56929.41</v>
      </c>
      <c r="AI27" s="69">
        <f t="shared" ref="AI27" si="76">IF(WEEKNUM(DatumBankstand)=AI3,Bankstand,AH27+AI26)</f>
        <v>76179.41</v>
      </c>
      <c r="AJ27" s="69">
        <f t="shared" ref="AJ27" si="77">IF(WEEKNUM(DatumBankstand)=AJ3,Bankstand,AI27+AJ26)</f>
        <v>47589.41</v>
      </c>
      <c r="AK27" s="69">
        <f t="shared" ref="AK27" si="78">IF(WEEKNUM(DatumBankstand)=AK3,Bankstand,AJ27+AK26)</f>
        <v>66839.41</v>
      </c>
      <c r="AL27" s="69">
        <f t="shared" ref="AL27" si="79">IF(WEEKNUM(DatumBankstand)=AL3,Bankstand,AK27+AL26)</f>
        <v>86089.41</v>
      </c>
      <c r="AM27" s="69">
        <f t="shared" ref="AM27" si="80">IF(WEEKNUM(DatumBankstand)=AM3,Bankstand,AL27+AM26)</f>
        <v>105339.41</v>
      </c>
      <c r="AN27" s="69">
        <f t="shared" ref="AN27" si="81">IF(WEEKNUM(DatumBankstand)=AN3,Bankstand,AM27+AN26)</f>
        <v>89979.41</v>
      </c>
      <c r="AO27" s="69">
        <f t="shared" ref="AO27" si="82">IF(WEEKNUM(DatumBankstand)=AO3,Bankstand,AN27+AO26)</f>
        <v>109229.41</v>
      </c>
      <c r="AP27" s="69">
        <f t="shared" ref="AP27" si="83">IF(WEEKNUM(DatumBankstand)=AP3,Bankstand,AO27+AP26)</f>
        <v>128479.41</v>
      </c>
      <c r="AQ27" s="69">
        <f t="shared" ref="AQ27" si="84">IF(WEEKNUM(DatumBankstand)=AQ3,Bankstand,AP27+AQ26)</f>
        <v>152729.41</v>
      </c>
      <c r="AR27" s="69">
        <f t="shared" ref="AR27" si="85">IF(WEEKNUM(DatumBankstand)=AR3,Bankstand,AQ27+AR26)</f>
        <v>142369.41</v>
      </c>
      <c r="AS27" s="69">
        <f t="shared" ref="AS27" si="86">IF(WEEKNUM(DatumBankstand)=AS3,Bankstand,AR27+AS26)</f>
        <v>157369.41</v>
      </c>
    </row>
    <row r="28" spans="1:45" ht="12" customHeight="1">
      <c r="B28" s="67"/>
      <c r="C28" s="63" t="s">
        <v>21</v>
      </c>
      <c r="D28" s="70">
        <v>43913</v>
      </c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</row>
    <row r="29" spans="1:45" ht="12" customHeight="1">
      <c r="B29" s="67"/>
      <c r="C29" s="71" t="s">
        <v>22</v>
      </c>
      <c r="D29" s="72">
        <v>-30000</v>
      </c>
      <c r="E29" s="73">
        <f>D29</f>
        <v>-30000</v>
      </c>
      <c r="F29" s="73">
        <f>E29</f>
        <v>-30000</v>
      </c>
      <c r="G29" s="73">
        <f t="shared" ref="G29:AS29" si="87">F29</f>
        <v>-30000</v>
      </c>
      <c r="H29" s="73">
        <f t="shared" si="87"/>
        <v>-30000</v>
      </c>
      <c r="I29" s="73">
        <f t="shared" si="87"/>
        <v>-30000</v>
      </c>
      <c r="J29" s="73">
        <f t="shared" si="87"/>
        <v>-30000</v>
      </c>
      <c r="K29" s="73">
        <f t="shared" si="87"/>
        <v>-30000</v>
      </c>
      <c r="L29" s="73">
        <f t="shared" si="87"/>
        <v>-30000</v>
      </c>
      <c r="M29" s="73">
        <f t="shared" si="87"/>
        <v>-30000</v>
      </c>
      <c r="N29" s="73">
        <f t="shared" si="87"/>
        <v>-30000</v>
      </c>
      <c r="O29" s="73">
        <f t="shared" si="87"/>
        <v>-30000</v>
      </c>
      <c r="P29" s="73">
        <f t="shared" si="87"/>
        <v>-30000</v>
      </c>
      <c r="Q29" s="73">
        <f t="shared" si="87"/>
        <v>-30000</v>
      </c>
      <c r="R29" s="73">
        <f t="shared" si="87"/>
        <v>-30000</v>
      </c>
      <c r="S29" s="73">
        <f t="shared" si="87"/>
        <v>-30000</v>
      </c>
      <c r="T29" s="73">
        <f t="shared" si="87"/>
        <v>-30000</v>
      </c>
      <c r="U29" s="73">
        <f t="shared" si="87"/>
        <v>-30000</v>
      </c>
      <c r="V29" s="73">
        <f t="shared" si="87"/>
        <v>-30000</v>
      </c>
      <c r="W29" s="73">
        <f t="shared" si="87"/>
        <v>-30000</v>
      </c>
      <c r="X29" s="73">
        <f t="shared" si="87"/>
        <v>-30000</v>
      </c>
      <c r="Y29" s="73">
        <f t="shared" si="87"/>
        <v>-30000</v>
      </c>
      <c r="Z29" s="73">
        <f t="shared" si="87"/>
        <v>-30000</v>
      </c>
      <c r="AA29" s="73">
        <f t="shared" si="87"/>
        <v>-30000</v>
      </c>
      <c r="AB29" s="73">
        <f t="shared" si="87"/>
        <v>-30000</v>
      </c>
      <c r="AC29" s="73">
        <f t="shared" si="87"/>
        <v>-30000</v>
      </c>
      <c r="AD29" s="73">
        <f t="shared" si="87"/>
        <v>-30000</v>
      </c>
      <c r="AE29" s="73">
        <f t="shared" si="87"/>
        <v>-30000</v>
      </c>
      <c r="AF29" s="73">
        <f t="shared" si="87"/>
        <v>-30000</v>
      </c>
      <c r="AG29" s="73">
        <f t="shared" si="87"/>
        <v>-30000</v>
      </c>
      <c r="AH29" s="73">
        <f t="shared" si="87"/>
        <v>-30000</v>
      </c>
      <c r="AI29" s="73">
        <f t="shared" si="87"/>
        <v>-30000</v>
      </c>
      <c r="AJ29" s="73">
        <f t="shared" si="87"/>
        <v>-30000</v>
      </c>
      <c r="AK29" s="73">
        <f t="shared" si="87"/>
        <v>-30000</v>
      </c>
      <c r="AL29" s="73">
        <f t="shared" si="87"/>
        <v>-30000</v>
      </c>
      <c r="AM29" s="73">
        <f t="shared" si="87"/>
        <v>-30000</v>
      </c>
      <c r="AN29" s="73">
        <f t="shared" si="87"/>
        <v>-30000</v>
      </c>
      <c r="AO29" s="73">
        <f t="shared" si="87"/>
        <v>-30000</v>
      </c>
      <c r="AP29" s="73">
        <f t="shared" si="87"/>
        <v>-30000</v>
      </c>
      <c r="AQ29" s="73">
        <f t="shared" si="87"/>
        <v>-30000</v>
      </c>
      <c r="AR29" s="73">
        <f t="shared" si="87"/>
        <v>-30000</v>
      </c>
      <c r="AS29" s="73">
        <f t="shared" si="87"/>
        <v>-30000</v>
      </c>
    </row>
    <row r="30" spans="1:45" ht="12" customHeight="1">
      <c r="B30" s="74"/>
      <c r="C30" s="96" t="s">
        <v>23</v>
      </c>
      <c r="D30" s="96"/>
      <c r="E30" s="75">
        <f>E27-E29</f>
        <v>33510.65</v>
      </c>
      <c r="F30" s="75">
        <f>F27-F29</f>
        <v>27872.34</v>
      </c>
      <c r="G30" s="75">
        <f t="shared" ref="G30:AR30" si="88">G27-G29</f>
        <v>19549.410000000003</v>
      </c>
      <c r="H30" s="75">
        <f t="shared" si="88"/>
        <v>21299.410000000003</v>
      </c>
      <c r="I30" s="75">
        <f t="shared" si="88"/>
        <v>30549.410000000003</v>
      </c>
      <c r="J30" s="75">
        <f t="shared" si="88"/>
        <v>-8040.5899999999965</v>
      </c>
      <c r="K30" s="75">
        <f t="shared" si="88"/>
        <v>1209.4100000000035</v>
      </c>
      <c r="L30" s="75">
        <f t="shared" si="88"/>
        <v>15459.410000000003</v>
      </c>
      <c r="M30" s="75">
        <f t="shared" si="88"/>
        <v>24709.410000000003</v>
      </c>
      <c r="N30" s="75">
        <f t="shared" si="88"/>
        <v>-650.58999999999651</v>
      </c>
      <c r="O30" s="75">
        <f t="shared" si="88"/>
        <v>8599.4100000000035</v>
      </c>
      <c r="P30" s="75">
        <f t="shared" si="88"/>
        <v>22849.410000000003</v>
      </c>
      <c r="Q30" s="75">
        <f t="shared" si="88"/>
        <v>32099.410000000003</v>
      </c>
      <c r="R30" s="75">
        <f t="shared" si="88"/>
        <v>41349.410000000003</v>
      </c>
      <c r="S30" s="75">
        <f t="shared" si="88"/>
        <v>15989.410000000003</v>
      </c>
      <c r="T30" s="75">
        <f t="shared" si="88"/>
        <v>30239.410000000003</v>
      </c>
      <c r="U30" s="75">
        <f t="shared" si="88"/>
        <v>39489.410000000003</v>
      </c>
      <c r="V30" s="75">
        <f t="shared" si="88"/>
        <v>48739.41</v>
      </c>
      <c r="W30" s="75">
        <f t="shared" si="88"/>
        <v>19399.410000000003</v>
      </c>
      <c r="X30" s="75">
        <f t="shared" si="88"/>
        <v>33649.410000000003</v>
      </c>
      <c r="Y30" s="75">
        <f t="shared" si="88"/>
        <v>42899.41</v>
      </c>
      <c r="Z30" s="75">
        <f t="shared" si="88"/>
        <v>52149.41</v>
      </c>
      <c r="AA30" s="75">
        <f t="shared" si="88"/>
        <v>26789.410000000003</v>
      </c>
      <c r="AB30" s="75">
        <f t="shared" si="88"/>
        <v>36039.410000000003</v>
      </c>
      <c r="AC30" s="75">
        <f t="shared" si="88"/>
        <v>50289.41</v>
      </c>
      <c r="AD30" s="75">
        <f t="shared" si="88"/>
        <v>64539.41</v>
      </c>
      <c r="AE30" s="75">
        <f t="shared" si="88"/>
        <v>78789.41</v>
      </c>
      <c r="AF30" s="75">
        <f t="shared" si="88"/>
        <v>58429.41</v>
      </c>
      <c r="AG30" s="75">
        <f t="shared" si="88"/>
        <v>72679.41</v>
      </c>
      <c r="AH30" s="75">
        <f t="shared" si="88"/>
        <v>86929.41</v>
      </c>
      <c r="AI30" s="75">
        <f t="shared" si="88"/>
        <v>106179.41</v>
      </c>
      <c r="AJ30" s="75">
        <f t="shared" si="88"/>
        <v>77589.41</v>
      </c>
      <c r="AK30" s="75">
        <f t="shared" si="88"/>
        <v>96839.41</v>
      </c>
      <c r="AL30" s="75">
        <f t="shared" si="88"/>
        <v>116089.41</v>
      </c>
      <c r="AM30" s="75">
        <f t="shared" si="88"/>
        <v>135339.41</v>
      </c>
      <c r="AN30" s="75">
        <f t="shared" si="88"/>
        <v>119979.41</v>
      </c>
      <c r="AO30" s="75">
        <f t="shared" si="88"/>
        <v>139229.41</v>
      </c>
      <c r="AP30" s="75">
        <f t="shared" si="88"/>
        <v>158479.41</v>
      </c>
      <c r="AQ30" s="75">
        <f t="shared" si="88"/>
        <v>182729.41</v>
      </c>
      <c r="AR30" s="75">
        <f t="shared" si="88"/>
        <v>172369.41</v>
      </c>
      <c r="AS30" s="75">
        <f t="shared" ref="AS30" si="89">AS27-AS29</f>
        <v>187369.41</v>
      </c>
    </row>
    <row r="31" spans="1:45" ht="12" customHeight="1">
      <c r="B31" s="56"/>
      <c r="C31" s="76"/>
      <c r="D31" s="76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</row>
    <row r="32" spans="1:45" ht="12">
      <c r="A32" s="23"/>
      <c r="B32" s="78"/>
      <c r="C32" s="104" t="s">
        <v>24</v>
      </c>
      <c r="D32" s="104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</row>
    <row r="33" spans="1:45" ht="12">
      <c r="A33" s="23"/>
      <c r="B33" s="78">
        <v>15</v>
      </c>
      <c r="C33" s="80" t="s">
        <v>25</v>
      </c>
      <c r="D33" s="80"/>
      <c r="E33" s="81">
        <f>E18</f>
        <v>0</v>
      </c>
      <c r="F33" s="81">
        <f t="shared" ref="F33:AS33" si="90">F18</f>
        <v>0</v>
      </c>
      <c r="G33" s="81">
        <f t="shared" si="90"/>
        <v>0</v>
      </c>
      <c r="H33" s="81">
        <f t="shared" si="90"/>
        <v>0</v>
      </c>
      <c r="I33" s="81">
        <f t="shared" si="90"/>
        <v>0</v>
      </c>
      <c r="J33" s="81">
        <f t="shared" si="90"/>
        <v>13230</v>
      </c>
      <c r="K33" s="81">
        <f t="shared" si="90"/>
        <v>0</v>
      </c>
      <c r="L33" s="81">
        <f t="shared" si="90"/>
        <v>0</v>
      </c>
      <c r="M33" s="81">
        <f t="shared" si="90"/>
        <v>0</v>
      </c>
      <c r="N33" s="81">
        <f t="shared" si="90"/>
        <v>0</v>
      </c>
      <c r="O33" s="81">
        <f t="shared" si="90"/>
        <v>0</v>
      </c>
      <c r="P33" s="81">
        <f t="shared" si="90"/>
        <v>0</v>
      </c>
      <c r="Q33" s="81">
        <f t="shared" si="90"/>
        <v>0</v>
      </c>
      <c r="R33" s="81">
        <f t="shared" si="90"/>
        <v>0</v>
      </c>
      <c r="S33" s="81">
        <f t="shared" si="90"/>
        <v>0</v>
      </c>
      <c r="T33" s="81">
        <f t="shared" si="90"/>
        <v>0</v>
      </c>
      <c r="U33" s="81">
        <f t="shared" si="90"/>
        <v>0</v>
      </c>
      <c r="V33" s="81">
        <f t="shared" si="90"/>
        <v>0</v>
      </c>
      <c r="W33" s="81">
        <f t="shared" si="90"/>
        <v>13230</v>
      </c>
      <c r="X33" s="81">
        <f t="shared" si="90"/>
        <v>0</v>
      </c>
      <c r="Y33" s="81">
        <f t="shared" si="90"/>
        <v>0</v>
      </c>
      <c r="Z33" s="81">
        <f t="shared" si="90"/>
        <v>0</v>
      </c>
      <c r="AA33" s="81">
        <f t="shared" si="90"/>
        <v>0</v>
      </c>
      <c r="AB33" s="81">
        <f t="shared" si="90"/>
        <v>0</v>
      </c>
      <c r="AC33" s="81">
        <f t="shared" si="90"/>
        <v>0</v>
      </c>
      <c r="AD33" s="81">
        <f t="shared" si="90"/>
        <v>0</v>
      </c>
      <c r="AE33" s="81">
        <f t="shared" si="90"/>
        <v>0</v>
      </c>
      <c r="AF33" s="81">
        <f t="shared" si="90"/>
        <v>0</v>
      </c>
      <c r="AG33" s="81">
        <f t="shared" si="90"/>
        <v>0</v>
      </c>
      <c r="AH33" s="81">
        <f t="shared" si="90"/>
        <v>0</v>
      </c>
      <c r="AI33" s="81">
        <f t="shared" si="90"/>
        <v>0</v>
      </c>
      <c r="AJ33" s="81">
        <f t="shared" si="90"/>
        <v>13230</v>
      </c>
      <c r="AK33" s="81">
        <f t="shared" si="90"/>
        <v>0</v>
      </c>
      <c r="AL33" s="81">
        <f t="shared" si="90"/>
        <v>0</v>
      </c>
      <c r="AM33" s="81">
        <f t="shared" si="90"/>
        <v>0</v>
      </c>
      <c r="AN33" s="81">
        <f t="shared" si="90"/>
        <v>0</v>
      </c>
      <c r="AO33" s="81">
        <f t="shared" si="90"/>
        <v>0</v>
      </c>
      <c r="AP33" s="81">
        <f t="shared" si="90"/>
        <v>0</v>
      </c>
      <c r="AQ33" s="81">
        <f t="shared" si="90"/>
        <v>0</v>
      </c>
      <c r="AR33" s="81">
        <f t="shared" si="90"/>
        <v>0</v>
      </c>
      <c r="AS33" s="81">
        <f t="shared" si="90"/>
        <v>0</v>
      </c>
    </row>
    <row r="34" spans="1:45" ht="12">
      <c r="A34" s="23"/>
      <c r="B34" s="78">
        <v>16</v>
      </c>
      <c r="C34" s="80" t="s">
        <v>26</v>
      </c>
      <c r="D34" s="80"/>
      <c r="E34" s="81">
        <f>E20</f>
        <v>5360</v>
      </c>
      <c r="F34" s="81">
        <f t="shared" ref="F34:AS34" si="91">F20</f>
        <v>0</v>
      </c>
      <c r="G34" s="81">
        <f t="shared" si="91"/>
        <v>0</v>
      </c>
      <c r="H34" s="81">
        <f t="shared" si="91"/>
        <v>0</v>
      </c>
      <c r="I34" s="81">
        <f t="shared" si="91"/>
        <v>0</v>
      </c>
      <c r="J34" s="81">
        <f t="shared" si="91"/>
        <v>5360</v>
      </c>
      <c r="K34" s="81">
        <f t="shared" si="91"/>
        <v>0</v>
      </c>
      <c r="L34" s="81">
        <f t="shared" si="91"/>
        <v>0</v>
      </c>
      <c r="M34" s="81">
        <f t="shared" si="91"/>
        <v>0</v>
      </c>
      <c r="N34" s="81">
        <f t="shared" si="91"/>
        <v>5360</v>
      </c>
      <c r="O34" s="81">
        <f t="shared" si="91"/>
        <v>0</v>
      </c>
      <c r="P34" s="81">
        <f t="shared" si="91"/>
        <v>0</v>
      </c>
      <c r="Q34" s="81">
        <f t="shared" si="91"/>
        <v>0</v>
      </c>
      <c r="R34" s="81">
        <f t="shared" si="91"/>
        <v>0</v>
      </c>
      <c r="S34" s="81">
        <f t="shared" si="91"/>
        <v>5360</v>
      </c>
      <c r="T34" s="81">
        <f t="shared" si="91"/>
        <v>0</v>
      </c>
      <c r="U34" s="81">
        <f t="shared" si="91"/>
        <v>0</v>
      </c>
      <c r="V34" s="81">
        <f t="shared" si="91"/>
        <v>0</v>
      </c>
      <c r="W34" s="81">
        <f t="shared" si="91"/>
        <v>5360</v>
      </c>
      <c r="X34" s="81">
        <f t="shared" si="91"/>
        <v>0</v>
      </c>
      <c r="Y34" s="81">
        <f t="shared" si="91"/>
        <v>0</v>
      </c>
      <c r="Z34" s="81">
        <f t="shared" si="91"/>
        <v>0</v>
      </c>
      <c r="AA34" s="81">
        <f t="shared" si="91"/>
        <v>5360</v>
      </c>
      <c r="AB34" s="81">
        <f t="shared" si="91"/>
        <v>0</v>
      </c>
      <c r="AC34" s="81">
        <f t="shared" si="91"/>
        <v>0</v>
      </c>
      <c r="AD34" s="81">
        <f t="shared" si="91"/>
        <v>0</v>
      </c>
      <c r="AE34" s="81">
        <f t="shared" si="91"/>
        <v>0</v>
      </c>
      <c r="AF34" s="81">
        <f t="shared" si="91"/>
        <v>5360</v>
      </c>
      <c r="AG34" s="81">
        <f t="shared" si="91"/>
        <v>0</v>
      </c>
      <c r="AH34" s="81">
        <f t="shared" si="91"/>
        <v>0</v>
      </c>
      <c r="AI34" s="81">
        <f t="shared" si="91"/>
        <v>0</v>
      </c>
      <c r="AJ34" s="81">
        <f t="shared" si="91"/>
        <v>5360</v>
      </c>
      <c r="AK34" s="81">
        <f t="shared" si="91"/>
        <v>0</v>
      </c>
      <c r="AL34" s="81">
        <f t="shared" si="91"/>
        <v>0</v>
      </c>
      <c r="AM34" s="81">
        <f t="shared" si="91"/>
        <v>0</v>
      </c>
      <c r="AN34" s="81">
        <f t="shared" si="91"/>
        <v>5360</v>
      </c>
      <c r="AO34" s="81">
        <f t="shared" si="91"/>
        <v>0</v>
      </c>
      <c r="AP34" s="81">
        <f t="shared" si="91"/>
        <v>0</v>
      </c>
      <c r="AQ34" s="81">
        <f t="shared" si="91"/>
        <v>0</v>
      </c>
      <c r="AR34" s="81">
        <f t="shared" si="91"/>
        <v>5360</v>
      </c>
      <c r="AS34" s="81">
        <f t="shared" si="91"/>
        <v>0</v>
      </c>
    </row>
    <row r="35" spans="1:45" ht="12">
      <c r="A35" s="23"/>
      <c r="B35" s="78">
        <v>17</v>
      </c>
      <c r="C35" s="80" t="s">
        <v>27</v>
      </c>
      <c r="D35" s="80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</row>
    <row r="36" spans="1:45" ht="12">
      <c r="A36" s="23"/>
      <c r="B36" s="78"/>
      <c r="C36" s="80"/>
      <c r="D36" s="80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</row>
    <row r="37" spans="1:45" ht="12">
      <c r="A37" s="23"/>
      <c r="B37" s="82"/>
      <c r="C37" s="83" t="s">
        <v>28</v>
      </c>
      <c r="D37" s="83"/>
      <c r="E37" s="84">
        <f t="shared" ref="E37" si="92">SUM(E33:E36)</f>
        <v>5360</v>
      </c>
      <c r="F37" s="84">
        <f t="shared" ref="F37" si="93">SUM(F33:F36)</f>
        <v>0</v>
      </c>
      <c r="G37" s="84">
        <f t="shared" ref="G37" si="94">SUM(G33:G36)</f>
        <v>0</v>
      </c>
      <c r="H37" s="84">
        <f t="shared" ref="H37" si="95">SUM(H33:H36)</f>
        <v>0</v>
      </c>
      <c r="I37" s="84">
        <f t="shared" ref="I37" si="96">SUM(I33:I36)</f>
        <v>0</v>
      </c>
      <c r="J37" s="84">
        <f t="shared" ref="J37" si="97">SUM(J33:J36)</f>
        <v>18590</v>
      </c>
      <c r="K37" s="84">
        <f t="shared" ref="K37" si="98">SUM(K33:K36)</f>
        <v>0</v>
      </c>
      <c r="L37" s="84">
        <f t="shared" ref="L37" si="99">SUM(L33:L36)</f>
        <v>0</v>
      </c>
      <c r="M37" s="84">
        <f t="shared" ref="M37" si="100">SUM(M33:M36)</f>
        <v>0</v>
      </c>
      <c r="N37" s="84">
        <f t="shared" ref="N37" si="101">SUM(N33:N36)</f>
        <v>5360</v>
      </c>
      <c r="O37" s="84">
        <f t="shared" ref="O37" si="102">SUM(O33:O36)</f>
        <v>0</v>
      </c>
      <c r="P37" s="84">
        <f t="shared" ref="P37" si="103">SUM(P33:P36)</f>
        <v>0</v>
      </c>
      <c r="Q37" s="84">
        <f t="shared" ref="Q37" si="104">SUM(Q33:Q36)</f>
        <v>0</v>
      </c>
      <c r="R37" s="84">
        <f t="shared" ref="R37" si="105">SUM(R33:R36)</f>
        <v>0</v>
      </c>
      <c r="S37" s="84">
        <f t="shared" ref="S37" si="106">SUM(S33:S36)</f>
        <v>5360</v>
      </c>
      <c r="T37" s="84">
        <f t="shared" ref="T37" si="107">SUM(T33:T36)</f>
        <v>0</v>
      </c>
      <c r="U37" s="84">
        <f t="shared" ref="U37" si="108">SUM(U33:U36)</f>
        <v>0</v>
      </c>
      <c r="V37" s="84">
        <f t="shared" ref="V37" si="109">SUM(V33:V36)</f>
        <v>0</v>
      </c>
      <c r="W37" s="84">
        <f t="shared" ref="W37" si="110">SUM(W33:W36)</f>
        <v>18590</v>
      </c>
      <c r="X37" s="84">
        <f t="shared" ref="X37" si="111">SUM(X33:X36)</f>
        <v>0</v>
      </c>
      <c r="Y37" s="84">
        <f t="shared" ref="Y37" si="112">SUM(Y33:Y36)</f>
        <v>0</v>
      </c>
      <c r="Z37" s="84">
        <f t="shared" ref="Z37" si="113">SUM(Z33:Z36)</f>
        <v>0</v>
      </c>
      <c r="AA37" s="84">
        <f t="shared" ref="AA37" si="114">SUM(AA33:AA36)</f>
        <v>5360</v>
      </c>
      <c r="AB37" s="84">
        <f t="shared" ref="AB37" si="115">SUM(AB33:AB36)</f>
        <v>0</v>
      </c>
      <c r="AC37" s="84">
        <f t="shared" ref="AC37" si="116">SUM(AC33:AC36)</f>
        <v>0</v>
      </c>
      <c r="AD37" s="84">
        <f t="shared" ref="AD37" si="117">SUM(AD33:AD36)</f>
        <v>0</v>
      </c>
      <c r="AE37" s="84">
        <f t="shared" ref="AE37" si="118">SUM(AE33:AE36)</f>
        <v>0</v>
      </c>
      <c r="AF37" s="84">
        <f t="shared" ref="AF37" si="119">SUM(AF33:AF36)</f>
        <v>5360</v>
      </c>
      <c r="AG37" s="84">
        <f t="shared" ref="AG37" si="120">SUM(AG33:AG36)</f>
        <v>0</v>
      </c>
      <c r="AH37" s="84">
        <f t="shared" ref="AH37" si="121">SUM(AH33:AH36)</f>
        <v>0</v>
      </c>
      <c r="AI37" s="84">
        <f t="shared" ref="AI37" si="122">SUM(AI33:AI36)</f>
        <v>0</v>
      </c>
      <c r="AJ37" s="84">
        <f t="shared" ref="AJ37" si="123">SUM(AJ33:AJ36)</f>
        <v>18590</v>
      </c>
      <c r="AK37" s="84">
        <f t="shared" ref="AK37" si="124">SUM(AK33:AK36)</f>
        <v>0</v>
      </c>
      <c r="AL37" s="84">
        <f t="shared" ref="AL37" si="125">SUM(AL33:AL36)</f>
        <v>0</v>
      </c>
      <c r="AM37" s="84">
        <f t="shared" ref="AM37" si="126">SUM(AM33:AM36)</f>
        <v>0</v>
      </c>
      <c r="AN37" s="84">
        <f t="shared" ref="AN37" si="127">SUM(AN33:AN36)</f>
        <v>5360</v>
      </c>
      <c r="AO37" s="84">
        <f t="shared" ref="AO37" si="128">SUM(AO33:AO36)</f>
        <v>0</v>
      </c>
      <c r="AP37" s="84">
        <f t="shared" ref="AP37" si="129">SUM(AP33:AP36)</f>
        <v>0</v>
      </c>
      <c r="AQ37" s="84">
        <f t="shared" ref="AQ37" si="130">SUM(AQ33:AQ36)</f>
        <v>0</v>
      </c>
      <c r="AR37" s="84">
        <f t="shared" ref="AR37:AS37" si="131">SUM(AR33:AR36)</f>
        <v>5360</v>
      </c>
      <c r="AS37" s="84">
        <f t="shared" si="131"/>
        <v>0</v>
      </c>
    </row>
    <row r="38" spans="1:45" ht="12">
      <c r="A38" s="23"/>
      <c r="B38" s="85"/>
      <c r="C38" s="86"/>
      <c r="D38" s="86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</row>
    <row r="39" spans="1:45" ht="12" customHeight="1">
      <c r="B39" s="88"/>
      <c r="C39" s="105" t="s">
        <v>29</v>
      </c>
      <c r="D39" s="105"/>
      <c r="E39" s="89">
        <f>E27+E37</f>
        <v>8870.65</v>
      </c>
      <c r="F39" s="89">
        <f t="shared" ref="F39:AR39" si="132">F27+F37</f>
        <v>-2127.6599999999985</v>
      </c>
      <c r="G39" s="89">
        <f t="shared" si="132"/>
        <v>-10450.589999999998</v>
      </c>
      <c r="H39" s="89">
        <f t="shared" si="132"/>
        <v>-8700.5899999999983</v>
      </c>
      <c r="I39" s="89">
        <f t="shared" si="132"/>
        <v>549.41000000000167</v>
      </c>
      <c r="J39" s="89">
        <f t="shared" si="132"/>
        <v>-19450.589999999997</v>
      </c>
      <c r="K39" s="89">
        <f t="shared" si="132"/>
        <v>-28790.589999999997</v>
      </c>
      <c r="L39" s="89">
        <f t="shared" si="132"/>
        <v>-14540.589999999997</v>
      </c>
      <c r="M39" s="89">
        <f t="shared" si="132"/>
        <v>-5290.5899999999965</v>
      </c>
      <c r="N39" s="89">
        <f t="shared" si="132"/>
        <v>-25290.589999999997</v>
      </c>
      <c r="O39" s="89">
        <f t="shared" si="132"/>
        <v>-21400.589999999997</v>
      </c>
      <c r="P39" s="89">
        <f t="shared" si="132"/>
        <v>-7150.5899999999965</v>
      </c>
      <c r="Q39" s="89">
        <f t="shared" si="132"/>
        <v>2099.4100000000035</v>
      </c>
      <c r="R39" s="89">
        <f t="shared" si="132"/>
        <v>11349.410000000003</v>
      </c>
      <c r="S39" s="89">
        <f t="shared" si="132"/>
        <v>-8650.5899999999965</v>
      </c>
      <c r="T39" s="89">
        <f t="shared" si="132"/>
        <v>239.41000000000349</v>
      </c>
      <c r="U39" s="89">
        <f t="shared" si="132"/>
        <v>9489.4100000000035</v>
      </c>
      <c r="V39" s="89">
        <f t="shared" si="132"/>
        <v>18739.410000000003</v>
      </c>
      <c r="W39" s="89">
        <f t="shared" si="132"/>
        <v>7989.4100000000035</v>
      </c>
      <c r="X39" s="89">
        <f t="shared" si="132"/>
        <v>3649.4100000000035</v>
      </c>
      <c r="Y39" s="89">
        <f t="shared" si="132"/>
        <v>12899.410000000003</v>
      </c>
      <c r="Z39" s="89">
        <f t="shared" si="132"/>
        <v>22149.410000000003</v>
      </c>
      <c r="AA39" s="89">
        <f t="shared" si="132"/>
        <v>2149.4100000000035</v>
      </c>
      <c r="AB39" s="89">
        <f t="shared" si="132"/>
        <v>6039.4100000000035</v>
      </c>
      <c r="AC39" s="89">
        <f t="shared" si="132"/>
        <v>20289.410000000003</v>
      </c>
      <c r="AD39" s="89">
        <f t="shared" si="132"/>
        <v>34539.410000000003</v>
      </c>
      <c r="AE39" s="89">
        <f t="shared" si="132"/>
        <v>48789.41</v>
      </c>
      <c r="AF39" s="89">
        <f t="shared" si="132"/>
        <v>33789.410000000003</v>
      </c>
      <c r="AG39" s="89">
        <f t="shared" si="132"/>
        <v>42679.41</v>
      </c>
      <c r="AH39" s="89">
        <f t="shared" si="132"/>
        <v>56929.41</v>
      </c>
      <c r="AI39" s="89">
        <f t="shared" si="132"/>
        <v>76179.41</v>
      </c>
      <c r="AJ39" s="89">
        <f t="shared" si="132"/>
        <v>66179.41</v>
      </c>
      <c r="AK39" s="89">
        <f t="shared" si="132"/>
        <v>66839.41</v>
      </c>
      <c r="AL39" s="89">
        <f t="shared" si="132"/>
        <v>86089.41</v>
      </c>
      <c r="AM39" s="89">
        <f t="shared" si="132"/>
        <v>105339.41</v>
      </c>
      <c r="AN39" s="89">
        <f t="shared" si="132"/>
        <v>95339.41</v>
      </c>
      <c r="AO39" s="89">
        <f t="shared" si="132"/>
        <v>109229.41</v>
      </c>
      <c r="AP39" s="89">
        <f t="shared" si="132"/>
        <v>128479.41</v>
      </c>
      <c r="AQ39" s="89">
        <f t="shared" si="132"/>
        <v>152729.41</v>
      </c>
      <c r="AR39" s="89">
        <f t="shared" si="132"/>
        <v>147729.41</v>
      </c>
      <c r="AS39" s="89">
        <f t="shared" ref="AS39" si="133">AS27+AS37</f>
        <v>157369.41</v>
      </c>
    </row>
    <row r="40" spans="1:45" ht="12" customHeight="1">
      <c r="B40" s="90"/>
      <c r="C40" s="96" t="s">
        <v>30</v>
      </c>
      <c r="D40" s="96"/>
      <c r="E40" s="75">
        <f>E30+E37</f>
        <v>38870.65</v>
      </c>
      <c r="F40" s="75">
        <f t="shared" ref="F40:AS40" si="134">F30+F37</f>
        <v>27872.34</v>
      </c>
      <c r="G40" s="75">
        <f t="shared" si="134"/>
        <v>19549.410000000003</v>
      </c>
      <c r="H40" s="75">
        <f t="shared" si="134"/>
        <v>21299.410000000003</v>
      </c>
      <c r="I40" s="75">
        <f t="shared" si="134"/>
        <v>30549.410000000003</v>
      </c>
      <c r="J40" s="75">
        <f t="shared" si="134"/>
        <v>10549.410000000003</v>
      </c>
      <c r="K40" s="75">
        <f t="shared" si="134"/>
        <v>1209.4100000000035</v>
      </c>
      <c r="L40" s="75">
        <f t="shared" si="134"/>
        <v>15459.410000000003</v>
      </c>
      <c r="M40" s="75">
        <f t="shared" si="134"/>
        <v>24709.410000000003</v>
      </c>
      <c r="N40" s="75">
        <f t="shared" si="134"/>
        <v>4709.4100000000035</v>
      </c>
      <c r="O40" s="75">
        <f t="shared" si="134"/>
        <v>8599.4100000000035</v>
      </c>
      <c r="P40" s="75">
        <f t="shared" si="134"/>
        <v>22849.410000000003</v>
      </c>
      <c r="Q40" s="75">
        <f t="shared" si="134"/>
        <v>32099.410000000003</v>
      </c>
      <c r="R40" s="75">
        <f t="shared" si="134"/>
        <v>41349.410000000003</v>
      </c>
      <c r="S40" s="75">
        <f t="shared" si="134"/>
        <v>21349.410000000003</v>
      </c>
      <c r="T40" s="75">
        <f t="shared" si="134"/>
        <v>30239.410000000003</v>
      </c>
      <c r="U40" s="75">
        <f t="shared" si="134"/>
        <v>39489.410000000003</v>
      </c>
      <c r="V40" s="75">
        <f t="shared" si="134"/>
        <v>48739.41</v>
      </c>
      <c r="W40" s="75">
        <f t="shared" si="134"/>
        <v>37989.410000000003</v>
      </c>
      <c r="X40" s="75">
        <f t="shared" si="134"/>
        <v>33649.410000000003</v>
      </c>
      <c r="Y40" s="75">
        <f t="shared" si="134"/>
        <v>42899.41</v>
      </c>
      <c r="Z40" s="75">
        <f t="shared" si="134"/>
        <v>52149.41</v>
      </c>
      <c r="AA40" s="75">
        <f t="shared" si="134"/>
        <v>32149.410000000003</v>
      </c>
      <c r="AB40" s="75">
        <f t="shared" si="134"/>
        <v>36039.410000000003</v>
      </c>
      <c r="AC40" s="75">
        <f t="shared" si="134"/>
        <v>50289.41</v>
      </c>
      <c r="AD40" s="75">
        <f t="shared" si="134"/>
        <v>64539.41</v>
      </c>
      <c r="AE40" s="75">
        <f t="shared" si="134"/>
        <v>78789.41</v>
      </c>
      <c r="AF40" s="75">
        <f t="shared" si="134"/>
        <v>63789.41</v>
      </c>
      <c r="AG40" s="75">
        <f t="shared" si="134"/>
        <v>72679.41</v>
      </c>
      <c r="AH40" s="75">
        <f t="shared" si="134"/>
        <v>86929.41</v>
      </c>
      <c r="AI40" s="75">
        <f t="shared" si="134"/>
        <v>106179.41</v>
      </c>
      <c r="AJ40" s="75">
        <f t="shared" si="134"/>
        <v>96179.41</v>
      </c>
      <c r="AK40" s="75">
        <f t="shared" si="134"/>
        <v>96839.41</v>
      </c>
      <c r="AL40" s="75">
        <f t="shared" si="134"/>
        <v>116089.41</v>
      </c>
      <c r="AM40" s="75">
        <f t="shared" si="134"/>
        <v>135339.41</v>
      </c>
      <c r="AN40" s="75">
        <f t="shared" si="134"/>
        <v>125339.41</v>
      </c>
      <c r="AO40" s="75">
        <f t="shared" si="134"/>
        <v>139229.41</v>
      </c>
      <c r="AP40" s="75">
        <f t="shared" si="134"/>
        <v>158479.41</v>
      </c>
      <c r="AQ40" s="75">
        <f t="shared" si="134"/>
        <v>182729.41</v>
      </c>
      <c r="AR40" s="75">
        <f t="shared" si="134"/>
        <v>177729.41</v>
      </c>
      <c r="AS40" s="75">
        <f t="shared" si="134"/>
        <v>187369.41</v>
      </c>
    </row>
    <row r="41" spans="1:45" ht="12" customHeight="1">
      <c r="K41" s="23"/>
    </row>
    <row r="42" spans="1:45" ht="12" customHeight="1">
      <c r="C42" s="99" t="s">
        <v>226</v>
      </c>
      <c r="D42" s="99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</row>
    <row r="43" spans="1:45" ht="12" customHeight="1">
      <c r="C43" s="100"/>
      <c r="D43" s="100"/>
    </row>
    <row r="44" spans="1:45" ht="12" customHeight="1">
      <c r="C44" s="100"/>
      <c r="D44" s="100"/>
    </row>
    <row r="45" spans="1:45" ht="12" customHeight="1">
      <c r="C45" s="100"/>
      <c r="D45" s="100"/>
    </row>
    <row r="46" spans="1:45" ht="12" customHeight="1">
      <c r="C46" s="100"/>
      <c r="D46" s="100"/>
    </row>
    <row r="47" spans="1:45" ht="12" customHeight="1">
      <c r="C47" s="101"/>
      <c r="D47" s="101"/>
    </row>
    <row r="48" spans="1:45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sheetProtection sheet="1" objects="1" scenarios="1"/>
  <mergeCells count="21">
    <mergeCell ref="C3:D3"/>
    <mergeCell ref="C26:D26"/>
    <mergeCell ref="C30:D30"/>
    <mergeCell ref="C32:D32"/>
    <mergeCell ref="C39:D39"/>
    <mergeCell ref="C12:D12"/>
    <mergeCell ref="C13:D13"/>
    <mergeCell ref="C14:D14"/>
    <mergeCell ref="C15:D15"/>
    <mergeCell ref="C16:D16"/>
    <mergeCell ref="C17:D17"/>
    <mergeCell ref="C5:D5"/>
    <mergeCell ref="C6:D6"/>
    <mergeCell ref="C7:D7"/>
    <mergeCell ref="C8:D8"/>
    <mergeCell ref="C10:D10"/>
    <mergeCell ref="C11:D11"/>
    <mergeCell ref="C40:D40"/>
    <mergeCell ref="C23:D23"/>
    <mergeCell ref="C24:D24"/>
    <mergeCell ref="C42:D47"/>
  </mergeCells>
  <conditionalFormatting sqref="E30 E40">
    <cfRule type="cellIs" dxfId="10" priority="9" stopIfTrue="1" operator="greaterThan">
      <formula>0</formula>
    </cfRule>
    <cfRule type="cellIs" dxfId="9" priority="13" stopIfTrue="1" operator="lessThanOrEqual">
      <formula>0</formula>
    </cfRule>
  </conditionalFormatting>
  <conditionalFormatting sqref="E1:E40 E33:AS34">
    <cfRule type="expression" dxfId="8" priority="14">
      <formula>E$1="Werkelijk"</formula>
    </cfRule>
  </conditionalFormatting>
  <conditionalFormatting sqref="F30:AS30 F40:AS40">
    <cfRule type="cellIs" dxfId="7" priority="1" stopIfTrue="1" operator="greaterThan">
      <formula>0</formula>
    </cfRule>
    <cfRule type="cellIs" dxfId="6" priority="2" stopIfTrue="1" operator="lessThanOrEqual">
      <formula>0</formula>
    </cfRule>
  </conditionalFormatting>
  <conditionalFormatting sqref="F1:AS40">
    <cfRule type="expression" dxfId="5" priority="3">
      <formula>F$1="Werkelijk"</formula>
    </cfRule>
  </conditionalFormatting>
  <pageMargins left="0.70866141732283472" right="0.70866141732283472" top="0.74803149606299213" bottom="0.74803149606299213" header="0" footer="0"/>
  <pageSetup paperSize="9" scale="85" orientation="landscape" r:id="rId1"/>
  <headerFooter>
    <oddHeader>&amp;L&amp;D &amp;T&amp;C&amp;F &amp;R&amp;A pagina &amp;P van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84706-5DCA-4DBC-91DA-09349AF9DB8E}">
  <sheetPr>
    <pageSetUpPr fitToPage="1"/>
  </sheetPr>
  <dimension ref="A20:AQ25"/>
  <sheetViews>
    <sheetView showGridLines="0" workbookViewId="0">
      <selection activeCell="C25" sqref="C25:AQ25"/>
    </sheetView>
  </sheetViews>
  <sheetFormatPr defaultRowHeight="12.75"/>
  <cols>
    <col min="1" max="1" width="4.42578125" bestFit="1" customWidth="1"/>
    <col min="2" max="2" width="22.85546875" bestFit="1" customWidth="1"/>
    <col min="3" max="42" width="3.28515625" customWidth="1"/>
    <col min="43" max="43" width="2.7109375" customWidth="1"/>
  </cols>
  <sheetData>
    <row r="20" spans="1:43">
      <c r="C20" s="40" t="s">
        <v>31</v>
      </c>
      <c r="D20" s="40"/>
      <c r="E20" s="40"/>
    </row>
    <row r="21" spans="1:43">
      <c r="B21" s="39" t="s">
        <v>32</v>
      </c>
      <c r="C21" s="40" cm="1">
        <f t="array" aca="1" ref="C21:AQ21" ca="1">WekenSerie</f>
        <v>13</v>
      </c>
      <c r="D21" s="40">
        <f ca="1"/>
        <v>14</v>
      </c>
      <c r="E21" s="40">
        <f ca="1"/>
        <v>15</v>
      </c>
      <c r="F21" s="40">
        <f ca="1"/>
        <v>16</v>
      </c>
      <c r="G21" s="40">
        <f ca="1"/>
        <v>17</v>
      </c>
      <c r="H21" s="40">
        <f ca="1"/>
        <v>18</v>
      </c>
      <c r="I21" s="40">
        <f ca="1"/>
        <v>19</v>
      </c>
      <c r="J21" s="40">
        <f ca="1"/>
        <v>20</v>
      </c>
      <c r="K21" s="40">
        <f ca="1"/>
        <v>21</v>
      </c>
      <c r="L21" s="40">
        <f ca="1"/>
        <v>22</v>
      </c>
      <c r="M21" s="40">
        <f ca="1"/>
        <v>23</v>
      </c>
      <c r="N21" s="40">
        <f ca="1"/>
        <v>24</v>
      </c>
      <c r="O21" s="40">
        <f ca="1"/>
        <v>25</v>
      </c>
      <c r="P21" s="40">
        <f ca="1"/>
        <v>26</v>
      </c>
      <c r="Q21" s="40">
        <f ca="1"/>
        <v>27</v>
      </c>
      <c r="R21" s="40">
        <f ca="1"/>
        <v>28</v>
      </c>
      <c r="S21" s="40">
        <f ca="1"/>
        <v>29</v>
      </c>
      <c r="T21" s="40">
        <f ca="1"/>
        <v>30</v>
      </c>
      <c r="U21" s="40">
        <f ca="1"/>
        <v>31</v>
      </c>
      <c r="V21" s="40">
        <f ca="1"/>
        <v>32</v>
      </c>
      <c r="W21" s="40">
        <f ca="1"/>
        <v>33</v>
      </c>
      <c r="X21" s="40">
        <f ca="1"/>
        <v>34</v>
      </c>
      <c r="Y21" s="40">
        <f ca="1"/>
        <v>35</v>
      </c>
      <c r="Z21" s="40">
        <f ca="1"/>
        <v>36</v>
      </c>
      <c r="AA21" s="40">
        <f ca="1"/>
        <v>37</v>
      </c>
      <c r="AB21" s="40">
        <f ca="1"/>
        <v>38</v>
      </c>
      <c r="AC21" s="40">
        <f ca="1"/>
        <v>39</v>
      </c>
      <c r="AD21" s="40">
        <f ca="1"/>
        <v>40</v>
      </c>
      <c r="AE21" s="40">
        <f ca="1"/>
        <v>41</v>
      </c>
      <c r="AF21" s="40">
        <f ca="1"/>
        <v>42</v>
      </c>
      <c r="AG21" s="40">
        <f ca="1"/>
        <v>43</v>
      </c>
      <c r="AH21" s="40">
        <f ca="1"/>
        <v>44</v>
      </c>
      <c r="AI21" s="40">
        <f ca="1"/>
        <v>45</v>
      </c>
      <c r="AJ21" s="40">
        <f ca="1"/>
        <v>46</v>
      </c>
      <c r="AK21" s="40">
        <f ca="1"/>
        <v>47</v>
      </c>
      <c r="AL21" s="40">
        <f ca="1"/>
        <v>48</v>
      </c>
      <c r="AM21" s="40">
        <f ca="1"/>
        <v>49</v>
      </c>
      <c r="AN21" s="40">
        <f ca="1"/>
        <v>50</v>
      </c>
      <c r="AO21" s="40">
        <f ca="1"/>
        <v>51</v>
      </c>
      <c r="AP21" s="40">
        <f ca="1"/>
        <v>52</v>
      </c>
      <c r="AQ21" s="40">
        <f ca="1"/>
        <v>53</v>
      </c>
    </row>
    <row r="22" spans="1:43">
      <c r="A22" s="24">
        <v>15</v>
      </c>
      <c r="B22" s="25" t="s">
        <v>25</v>
      </c>
      <c r="C22" s="42" cm="1">
        <f t="array" aca="1" ref="C22:AQ22" ca="1">OFFSET(Cashflow!$E$33,0,KolOverslaan,1,53-13-KolOverslaan+1)</f>
        <v>0</v>
      </c>
      <c r="D22" s="42">
        <f ca="1"/>
        <v>0</v>
      </c>
      <c r="E22" s="42">
        <f ca="1"/>
        <v>0</v>
      </c>
      <c r="F22" s="42">
        <f ca="1"/>
        <v>0</v>
      </c>
      <c r="G22" s="42">
        <f ca="1"/>
        <v>0</v>
      </c>
      <c r="H22" s="42">
        <f ca="1"/>
        <v>13230</v>
      </c>
      <c r="I22" s="42">
        <f ca="1"/>
        <v>0</v>
      </c>
      <c r="J22" s="42">
        <f ca="1"/>
        <v>0</v>
      </c>
      <c r="K22" s="42">
        <f ca="1"/>
        <v>0</v>
      </c>
      <c r="L22" s="42">
        <f ca="1"/>
        <v>0</v>
      </c>
      <c r="M22" s="42">
        <f ca="1"/>
        <v>0</v>
      </c>
      <c r="N22" s="42">
        <f ca="1"/>
        <v>0</v>
      </c>
      <c r="O22" s="42">
        <f ca="1"/>
        <v>0</v>
      </c>
      <c r="P22" s="42">
        <f ca="1"/>
        <v>0</v>
      </c>
      <c r="Q22" s="42">
        <f ca="1"/>
        <v>0</v>
      </c>
      <c r="R22" s="42">
        <f ca="1"/>
        <v>0</v>
      </c>
      <c r="S22" s="42">
        <f ca="1"/>
        <v>0</v>
      </c>
      <c r="T22" s="42">
        <f ca="1"/>
        <v>0</v>
      </c>
      <c r="U22" s="42">
        <f ca="1"/>
        <v>13230</v>
      </c>
      <c r="V22" s="42">
        <f ca="1"/>
        <v>0</v>
      </c>
      <c r="W22" s="42">
        <f ca="1"/>
        <v>0</v>
      </c>
      <c r="X22" s="42">
        <f ca="1"/>
        <v>0</v>
      </c>
      <c r="Y22" s="42">
        <f ca="1"/>
        <v>0</v>
      </c>
      <c r="Z22" s="42">
        <f ca="1"/>
        <v>0</v>
      </c>
      <c r="AA22" s="42">
        <f ca="1"/>
        <v>0</v>
      </c>
      <c r="AB22" s="42">
        <f ca="1"/>
        <v>0</v>
      </c>
      <c r="AC22" s="42">
        <f ca="1"/>
        <v>0</v>
      </c>
      <c r="AD22" s="42">
        <f ca="1"/>
        <v>0</v>
      </c>
      <c r="AE22" s="42">
        <f ca="1"/>
        <v>0</v>
      </c>
      <c r="AF22" s="42">
        <f ca="1"/>
        <v>0</v>
      </c>
      <c r="AG22" s="42">
        <f ca="1"/>
        <v>0</v>
      </c>
      <c r="AH22" s="42">
        <f ca="1"/>
        <v>13230</v>
      </c>
      <c r="AI22" s="42">
        <f ca="1"/>
        <v>0</v>
      </c>
      <c r="AJ22" s="42">
        <f ca="1"/>
        <v>0</v>
      </c>
      <c r="AK22" s="42">
        <f ca="1"/>
        <v>0</v>
      </c>
      <c r="AL22" s="42">
        <f ca="1"/>
        <v>0</v>
      </c>
      <c r="AM22" s="42">
        <f ca="1"/>
        <v>0</v>
      </c>
      <c r="AN22" s="42">
        <f ca="1"/>
        <v>0</v>
      </c>
      <c r="AO22" s="42">
        <f ca="1"/>
        <v>0</v>
      </c>
      <c r="AP22" s="42">
        <f ca="1"/>
        <v>0</v>
      </c>
      <c r="AQ22" s="42">
        <f ca="1"/>
        <v>0</v>
      </c>
    </row>
    <row r="23" spans="1:43">
      <c r="A23" s="24">
        <v>16</v>
      </c>
      <c r="B23" s="25" t="s">
        <v>26</v>
      </c>
      <c r="C23" s="42" cm="1">
        <f t="array" aca="1" ref="C23:AQ23" ca="1">OFFSET(Cashflow!$E$34,0,KolOverslaan,1,53-13-KolOverslaan+1)</f>
        <v>5360</v>
      </c>
      <c r="D23" s="42">
        <f ca="1"/>
        <v>0</v>
      </c>
      <c r="E23" s="42">
        <f ca="1"/>
        <v>0</v>
      </c>
      <c r="F23" s="42">
        <f ca="1"/>
        <v>0</v>
      </c>
      <c r="G23" s="42">
        <f ca="1"/>
        <v>0</v>
      </c>
      <c r="H23" s="42">
        <f ca="1"/>
        <v>5360</v>
      </c>
      <c r="I23" s="42">
        <f ca="1"/>
        <v>0</v>
      </c>
      <c r="J23" s="42">
        <f ca="1"/>
        <v>0</v>
      </c>
      <c r="K23" s="42">
        <f ca="1"/>
        <v>0</v>
      </c>
      <c r="L23" s="42">
        <f ca="1"/>
        <v>5360</v>
      </c>
      <c r="M23" s="42">
        <f ca="1"/>
        <v>0</v>
      </c>
      <c r="N23" s="42">
        <f ca="1"/>
        <v>0</v>
      </c>
      <c r="O23" s="42">
        <f ca="1"/>
        <v>0</v>
      </c>
      <c r="P23" s="42">
        <f ca="1"/>
        <v>0</v>
      </c>
      <c r="Q23" s="42">
        <f ca="1"/>
        <v>5360</v>
      </c>
      <c r="R23" s="42">
        <f ca="1"/>
        <v>0</v>
      </c>
      <c r="S23" s="42">
        <f ca="1"/>
        <v>0</v>
      </c>
      <c r="T23" s="42">
        <f ca="1"/>
        <v>0</v>
      </c>
      <c r="U23" s="42">
        <f ca="1"/>
        <v>5360</v>
      </c>
      <c r="V23" s="42">
        <f ca="1"/>
        <v>0</v>
      </c>
      <c r="W23" s="42">
        <f ca="1"/>
        <v>0</v>
      </c>
      <c r="X23" s="42">
        <f ca="1"/>
        <v>0</v>
      </c>
      <c r="Y23" s="42">
        <f ca="1"/>
        <v>5360</v>
      </c>
      <c r="Z23" s="42">
        <f ca="1"/>
        <v>0</v>
      </c>
      <c r="AA23" s="42">
        <f ca="1"/>
        <v>0</v>
      </c>
      <c r="AB23" s="42">
        <f ca="1"/>
        <v>0</v>
      </c>
      <c r="AC23" s="42">
        <f ca="1"/>
        <v>0</v>
      </c>
      <c r="AD23" s="42">
        <f ca="1"/>
        <v>5360</v>
      </c>
      <c r="AE23" s="42">
        <f ca="1"/>
        <v>0</v>
      </c>
      <c r="AF23" s="42">
        <f ca="1"/>
        <v>0</v>
      </c>
      <c r="AG23" s="42">
        <f ca="1"/>
        <v>0</v>
      </c>
      <c r="AH23" s="42">
        <f ca="1"/>
        <v>5360</v>
      </c>
      <c r="AI23" s="42">
        <f ca="1"/>
        <v>0</v>
      </c>
      <c r="AJ23" s="42">
        <f ca="1"/>
        <v>0</v>
      </c>
      <c r="AK23" s="42">
        <f ca="1"/>
        <v>0</v>
      </c>
      <c r="AL23" s="42">
        <f ca="1"/>
        <v>5360</v>
      </c>
      <c r="AM23" s="42">
        <f ca="1"/>
        <v>0</v>
      </c>
      <c r="AN23" s="42">
        <f ca="1"/>
        <v>0</v>
      </c>
      <c r="AO23" s="42">
        <f ca="1"/>
        <v>0</v>
      </c>
      <c r="AP23" s="42">
        <f ca="1"/>
        <v>5360</v>
      </c>
      <c r="AQ23" s="42">
        <f ca="1"/>
        <v>0</v>
      </c>
    </row>
    <row r="24" spans="1:43">
      <c r="A24" s="24">
        <v>17</v>
      </c>
      <c r="B24" s="25" t="s">
        <v>27</v>
      </c>
      <c r="C24" s="42" cm="1">
        <f t="array" aca="1" ref="C24:AQ24" ca="1">OFFSET(Cashflow!$E$35,0,KolOverslaan,1,53-13-KolOverslaan+1)</f>
        <v>0</v>
      </c>
      <c r="D24" s="42">
        <f ca="1"/>
        <v>0</v>
      </c>
      <c r="E24" s="42">
        <f ca="1"/>
        <v>0</v>
      </c>
      <c r="F24" s="42">
        <f ca="1"/>
        <v>0</v>
      </c>
      <c r="G24" s="42">
        <f ca="1"/>
        <v>0</v>
      </c>
      <c r="H24" s="42">
        <f ca="1"/>
        <v>0</v>
      </c>
      <c r="I24" s="42">
        <f ca="1"/>
        <v>0</v>
      </c>
      <c r="J24" s="42">
        <f ca="1"/>
        <v>0</v>
      </c>
      <c r="K24" s="42">
        <f ca="1"/>
        <v>0</v>
      </c>
      <c r="L24" s="42">
        <f ca="1"/>
        <v>0</v>
      </c>
      <c r="M24" s="42">
        <f ca="1"/>
        <v>0</v>
      </c>
      <c r="N24" s="42">
        <f ca="1"/>
        <v>0</v>
      </c>
      <c r="O24" s="42">
        <f ca="1"/>
        <v>0</v>
      </c>
      <c r="P24" s="42">
        <f ca="1"/>
        <v>0</v>
      </c>
      <c r="Q24" s="42">
        <f ca="1"/>
        <v>0</v>
      </c>
      <c r="R24" s="42">
        <f ca="1"/>
        <v>0</v>
      </c>
      <c r="S24" s="42">
        <f ca="1"/>
        <v>0</v>
      </c>
      <c r="T24" s="42">
        <f ca="1"/>
        <v>0</v>
      </c>
      <c r="U24" s="42">
        <f ca="1"/>
        <v>0</v>
      </c>
      <c r="V24" s="42">
        <f ca="1"/>
        <v>0</v>
      </c>
      <c r="W24" s="42">
        <f ca="1"/>
        <v>0</v>
      </c>
      <c r="X24" s="42">
        <f ca="1"/>
        <v>0</v>
      </c>
      <c r="Y24" s="42">
        <f ca="1"/>
        <v>0</v>
      </c>
      <c r="Z24" s="42">
        <f ca="1"/>
        <v>0</v>
      </c>
      <c r="AA24" s="42">
        <f ca="1"/>
        <v>0</v>
      </c>
      <c r="AB24" s="42">
        <f ca="1"/>
        <v>0</v>
      </c>
      <c r="AC24" s="42">
        <f ca="1"/>
        <v>0</v>
      </c>
      <c r="AD24" s="42">
        <f ca="1"/>
        <v>0</v>
      </c>
      <c r="AE24" s="42">
        <f ca="1"/>
        <v>0</v>
      </c>
      <c r="AF24" s="42">
        <f ca="1"/>
        <v>0</v>
      </c>
      <c r="AG24" s="42">
        <f ca="1"/>
        <v>0</v>
      </c>
      <c r="AH24" s="42">
        <f ca="1"/>
        <v>0</v>
      </c>
      <c r="AI24" s="42">
        <f ca="1"/>
        <v>0</v>
      </c>
      <c r="AJ24" s="42">
        <f ca="1"/>
        <v>0</v>
      </c>
      <c r="AK24" s="42">
        <f ca="1"/>
        <v>0</v>
      </c>
      <c r="AL24" s="42">
        <f ca="1"/>
        <v>0</v>
      </c>
      <c r="AM24" s="42">
        <f ca="1"/>
        <v>0</v>
      </c>
      <c r="AN24" s="42">
        <f ca="1"/>
        <v>0</v>
      </c>
      <c r="AO24" s="42">
        <f ca="1"/>
        <v>0</v>
      </c>
      <c r="AP24" s="42">
        <f ca="1"/>
        <v>0</v>
      </c>
      <c r="AQ24" s="42">
        <f ca="1"/>
        <v>0</v>
      </c>
    </row>
    <row r="25" spans="1:43">
      <c r="B25" s="41" t="s">
        <v>33</v>
      </c>
      <c r="C25" s="45">
        <f ca="1">SUM(C22:C24)</f>
        <v>5360</v>
      </c>
      <c r="D25" s="45">
        <f t="shared" ref="D25:AQ25" ca="1" si="0">SUM(D22:D24)</f>
        <v>0</v>
      </c>
      <c r="E25" s="45">
        <f t="shared" ca="1" si="0"/>
        <v>0</v>
      </c>
      <c r="F25" s="45">
        <f t="shared" ca="1" si="0"/>
        <v>0</v>
      </c>
      <c r="G25" s="45">
        <f t="shared" ca="1" si="0"/>
        <v>0</v>
      </c>
      <c r="H25" s="45">
        <f t="shared" ca="1" si="0"/>
        <v>18590</v>
      </c>
      <c r="I25" s="45">
        <f t="shared" ca="1" si="0"/>
        <v>0</v>
      </c>
      <c r="J25" s="45">
        <f t="shared" ca="1" si="0"/>
        <v>0</v>
      </c>
      <c r="K25" s="45">
        <f t="shared" ca="1" si="0"/>
        <v>0</v>
      </c>
      <c r="L25" s="45">
        <f t="shared" ca="1" si="0"/>
        <v>5360</v>
      </c>
      <c r="M25" s="45">
        <f t="shared" ca="1" si="0"/>
        <v>0</v>
      </c>
      <c r="N25" s="45">
        <f t="shared" ca="1" si="0"/>
        <v>0</v>
      </c>
      <c r="O25" s="45">
        <f t="shared" ca="1" si="0"/>
        <v>0</v>
      </c>
      <c r="P25" s="45">
        <f t="shared" ca="1" si="0"/>
        <v>0</v>
      </c>
      <c r="Q25" s="45">
        <f t="shared" ca="1" si="0"/>
        <v>5360</v>
      </c>
      <c r="R25" s="45">
        <f t="shared" ca="1" si="0"/>
        <v>0</v>
      </c>
      <c r="S25" s="45">
        <f t="shared" ca="1" si="0"/>
        <v>0</v>
      </c>
      <c r="T25" s="45">
        <f t="shared" ca="1" si="0"/>
        <v>0</v>
      </c>
      <c r="U25" s="45">
        <f t="shared" ca="1" si="0"/>
        <v>18590</v>
      </c>
      <c r="V25" s="45">
        <f t="shared" ca="1" si="0"/>
        <v>0</v>
      </c>
      <c r="W25" s="45">
        <f t="shared" ca="1" si="0"/>
        <v>0</v>
      </c>
      <c r="X25" s="45">
        <f t="shared" ca="1" si="0"/>
        <v>0</v>
      </c>
      <c r="Y25" s="45">
        <f t="shared" ca="1" si="0"/>
        <v>5360</v>
      </c>
      <c r="Z25" s="45">
        <f t="shared" ca="1" si="0"/>
        <v>0</v>
      </c>
      <c r="AA25" s="45">
        <f t="shared" ca="1" si="0"/>
        <v>0</v>
      </c>
      <c r="AB25" s="45">
        <f t="shared" ca="1" si="0"/>
        <v>0</v>
      </c>
      <c r="AC25" s="45">
        <f t="shared" ca="1" si="0"/>
        <v>0</v>
      </c>
      <c r="AD25" s="45">
        <f t="shared" ca="1" si="0"/>
        <v>5360</v>
      </c>
      <c r="AE25" s="45">
        <f t="shared" ca="1" si="0"/>
        <v>0</v>
      </c>
      <c r="AF25" s="45">
        <f t="shared" ca="1" si="0"/>
        <v>0</v>
      </c>
      <c r="AG25" s="45">
        <f t="shared" ca="1" si="0"/>
        <v>0</v>
      </c>
      <c r="AH25" s="45">
        <f t="shared" ca="1" si="0"/>
        <v>18590</v>
      </c>
      <c r="AI25" s="45">
        <f t="shared" ca="1" si="0"/>
        <v>0</v>
      </c>
      <c r="AJ25" s="45">
        <f t="shared" ca="1" si="0"/>
        <v>0</v>
      </c>
      <c r="AK25" s="45">
        <f t="shared" ca="1" si="0"/>
        <v>0</v>
      </c>
      <c r="AL25" s="45">
        <f t="shared" ca="1" si="0"/>
        <v>5360</v>
      </c>
      <c r="AM25" s="45">
        <f t="shared" ca="1" si="0"/>
        <v>0</v>
      </c>
      <c r="AN25" s="45">
        <f t="shared" ca="1" si="0"/>
        <v>0</v>
      </c>
      <c r="AO25" s="45">
        <f t="shared" ca="1" si="0"/>
        <v>0</v>
      </c>
      <c r="AP25" s="45">
        <f t="shared" ca="1" si="0"/>
        <v>5360</v>
      </c>
      <c r="AQ25" s="45">
        <f t="shared" ca="1" si="0"/>
        <v>0</v>
      </c>
    </row>
  </sheetData>
  <pageMargins left="0.23622047244094491" right="0.23622047244094491" top="0.74803149606299213" bottom="0.74803149606299213" header="0.31496062992125984" footer="0.31496062992125984"/>
  <pageSetup paperSize="9" scale="90" fitToHeight="0" orientation="landscape" horizontalDpi="0" verticalDpi="0" r:id="rId1"/>
  <headerFooter>
    <oddHeader>&amp;L&amp;D &amp;T&amp;C&amp;F&amp;R&amp;A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EAB32-76A5-A648-9AF7-3EA9BA35E49C}">
  <dimension ref="A1:AZ171"/>
  <sheetViews>
    <sheetView workbookViewId="0">
      <pane xSplit="8" ySplit="3" topLeftCell="I41" activePane="bottomRight" state="frozen"/>
      <selection pane="topRight" activeCell="H1" sqref="H1"/>
      <selection pane="bottomLeft" activeCell="A4" sqref="A4"/>
      <selection pane="bottomRight" activeCell="H41" sqref="H41"/>
    </sheetView>
  </sheetViews>
  <sheetFormatPr defaultColWidth="8.85546875" defaultRowHeight="12.75"/>
  <cols>
    <col min="1" max="1" width="20.7109375" style="26" customWidth="1"/>
    <col min="2" max="2" width="19.85546875" style="8" customWidth="1"/>
    <col min="3" max="3" width="13.85546875" style="8" customWidth="1"/>
    <col min="4" max="4" width="12.85546875" style="8" customWidth="1"/>
    <col min="5" max="5" width="12.140625" style="8" customWidth="1"/>
    <col min="6" max="6" width="11.28515625" style="8" customWidth="1"/>
    <col min="7" max="7" width="12.5703125" style="28" customWidth="1"/>
    <col min="8" max="8" width="20.7109375" style="8" customWidth="1"/>
    <col min="9" max="16384" width="8.85546875" style="8"/>
  </cols>
  <sheetData>
    <row r="1" spans="1:52" s="26" customFormat="1">
      <c r="A1" s="28"/>
      <c r="B1" s="28"/>
      <c r="C1" s="36" t="s">
        <v>34</v>
      </c>
      <c r="D1" s="28"/>
      <c r="E1" s="36" t="s">
        <v>35</v>
      </c>
      <c r="F1" s="28"/>
      <c r="G1" s="28"/>
      <c r="H1" s="36" t="s">
        <v>36</v>
      </c>
      <c r="I1" s="36" t="str">
        <f>"Wk"&amp;I3</f>
        <v>Wk13</v>
      </c>
      <c r="J1" s="36" t="str">
        <f t="shared" ref="J1:AV1" si="0">"Wk"&amp;J3</f>
        <v>Wk14</v>
      </c>
      <c r="K1" s="36" t="str">
        <f t="shared" si="0"/>
        <v>Wk15</v>
      </c>
      <c r="L1" s="36" t="str">
        <f t="shared" si="0"/>
        <v>Wk16</v>
      </c>
      <c r="M1" s="36" t="str">
        <f t="shared" si="0"/>
        <v>Wk17</v>
      </c>
      <c r="N1" s="36" t="str">
        <f t="shared" si="0"/>
        <v>Wk18</v>
      </c>
      <c r="O1" s="36" t="str">
        <f t="shared" si="0"/>
        <v>Wk19</v>
      </c>
      <c r="P1" s="36" t="str">
        <f t="shared" si="0"/>
        <v>Wk20</v>
      </c>
      <c r="Q1" s="36" t="str">
        <f t="shared" si="0"/>
        <v>Wk21</v>
      </c>
      <c r="R1" s="36" t="str">
        <f t="shared" si="0"/>
        <v>Wk22</v>
      </c>
      <c r="S1" s="36" t="str">
        <f t="shared" si="0"/>
        <v>Wk23</v>
      </c>
      <c r="T1" s="36" t="str">
        <f t="shared" si="0"/>
        <v>Wk24</v>
      </c>
      <c r="U1" s="36" t="str">
        <f t="shared" si="0"/>
        <v>Wk25</v>
      </c>
      <c r="V1" s="36" t="str">
        <f t="shared" si="0"/>
        <v>Wk26</v>
      </c>
      <c r="W1" s="36" t="str">
        <f t="shared" si="0"/>
        <v>Wk27</v>
      </c>
      <c r="X1" s="36" t="str">
        <f t="shared" si="0"/>
        <v>Wk28</v>
      </c>
      <c r="Y1" s="36" t="str">
        <f t="shared" si="0"/>
        <v>Wk29</v>
      </c>
      <c r="Z1" s="36" t="str">
        <f t="shared" si="0"/>
        <v>Wk30</v>
      </c>
      <c r="AA1" s="36" t="str">
        <f t="shared" si="0"/>
        <v>Wk31</v>
      </c>
      <c r="AB1" s="36" t="str">
        <f t="shared" si="0"/>
        <v>Wk32</v>
      </c>
      <c r="AC1" s="36" t="str">
        <f t="shared" si="0"/>
        <v>Wk33</v>
      </c>
      <c r="AD1" s="36" t="str">
        <f t="shared" si="0"/>
        <v>Wk34</v>
      </c>
      <c r="AE1" s="36" t="str">
        <f t="shared" si="0"/>
        <v>Wk35</v>
      </c>
      <c r="AF1" s="36" t="str">
        <f t="shared" si="0"/>
        <v>Wk36</v>
      </c>
      <c r="AG1" s="36" t="str">
        <f t="shared" si="0"/>
        <v>Wk37</v>
      </c>
      <c r="AH1" s="36" t="str">
        <f t="shared" si="0"/>
        <v>Wk38</v>
      </c>
      <c r="AI1" s="36" t="str">
        <f t="shared" si="0"/>
        <v>Wk39</v>
      </c>
      <c r="AJ1" s="36" t="str">
        <f t="shared" si="0"/>
        <v>Wk40</v>
      </c>
      <c r="AK1" s="36" t="str">
        <f t="shared" si="0"/>
        <v>Wk41</v>
      </c>
      <c r="AL1" s="36" t="str">
        <f t="shared" si="0"/>
        <v>Wk42</v>
      </c>
      <c r="AM1" s="36" t="str">
        <f t="shared" si="0"/>
        <v>Wk43</v>
      </c>
      <c r="AN1" s="36" t="str">
        <f t="shared" si="0"/>
        <v>Wk44</v>
      </c>
      <c r="AO1" s="36" t="str">
        <f t="shared" si="0"/>
        <v>Wk45</v>
      </c>
      <c r="AP1" s="36" t="str">
        <f t="shared" si="0"/>
        <v>Wk46</v>
      </c>
      <c r="AQ1" s="36" t="str">
        <f t="shared" si="0"/>
        <v>Wk47</v>
      </c>
      <c r="AR1" s="36" t="str">
        <f t="shared" si="0"/>
        <v>Wk48</v>
      </c>
      <c r="AS1" s="36" t="str">
        <f t="shared" si="0"/>
        <v>Wk49</v>
      </c>
      <c r="AT1" s="36" t="str">
        <f t="shared" si="0"/>
        <v>Wk50</v>
      </c>
      <c r="AU1" s="36" t="str">
        <f t="shared" si="0"/>
        <v>Wk51</v>
      </c>
      <c r="AV1" s="36" t="str">
        <f t="shared" si="0"/>
        <v>Wk52</v>
      </c>
      <c r="AW1" s="36" t="str">
        <f t="shared" ref="AW1" si="1">"Wk"&amp;AW3</f>
        <v>Wk53</v>
      </c>
      <c r="AX1" s="28"/>
      <c r="AY1" s="28"/>
      <c r="AZ1" s="28"/>
    </row>
    <row r="2" spans="1:52" ht="23.25">
      <c r="A2" s="28"/>
      <c r="B2" s="37" t="s">
        <v>4</v>
      </c>
      <c r="C2" s="38">
        <f>COUNTA(B:B)</f>
        <v>149</v>
      </c>
      <c r="D2" s="27"/>
      <c r="E2" s="34">
        <f>SUM(E4:E150)</f>
        <v>86377.280000000013</v>
      </c>
      <c r="F2" s="1"/>
      <c r="G2" s="1"/>
      <c r="H2" s="35">
        <f>SUM(I2:AW2)-E2</f>
        <v>0</v>
      </c>
      <c r="I2" s="34">
        <f t="shared" ref="I2:AW2" si="2">SUM(I4:I150)</f>
        <v>79320.790000000023</v>
      </c>
      <c r="J2" s="34">
        <f t="shared" si="2"/>
        <v>7056.4900000000007</v>
      </c>
      <c r="K2" s="34">
        <f t="shared" si="2"/>
        <v>0</v>
      </c>
      <c r="L2" s="34">
        <f t="shared" si="2"/>
        <v>0</v>
      </c>
      <c r="M2" s="34">
        <f t="shared" si="2"/>
        <v>0</v>
      </c>
      <c r="N2" s="34">
        <f t="shared" si="2"/>
        <v>0</v>
      </c>
      <c r="O2" s="34">
        <f t="shared" si="2"/>
        <v>0</v>
      </c>
      <c r="P2" s="34">
        <f t="shared" si="2"/>
        <v>0</v>
      </c>
      <c r="Q2" s="34">
        <f t="shared" si="2"/>
        <v>0</v>
      </c>
      <c r="R2" s="34">
        <f t="shared" si="2"/>
        <v>0</v>
      </c>
      <c r="S2" s="34">
        <f t="shared" si="2"/>
        <v>0</v>
      </c>
      <c r="T2" s="34">
        <f t="shared" si="2"/>
        <v>0</v>
      </c>
      <c r="U2" s="34">
        <f t="shared" si="2"/>
        <v>0</v>
      </c>
      <c r="V2" s="34">
        <f t="shared" si="2"/>
        <v>0</v>
      </c>
      <c r="W2" s="34">
        <f t="shared" si="2"/>
        <v>0</v>
      </c>
      <c r="X2" s="34">
        <f t="shared" si="2"/>
        <v>0</v>
      </c>
      <c r="Y2" s="34">
        <f t="shared" si="2"/>
        <v>0</v>
      </c>
      <c r="Z2" s="34">
        <f t="shared" si="2"/>
        <v>0</v>
      </c>
      <c r="AA2" s="34">
        <f t="shared" si="2"/>
        <v>0</v>
      </c>
      <c r="AB2" s="34">
        <f t="shared" si="2"/>
        <v>0</v>
      </c>
      <c r="AC2" s="34">
        <f t="shared" si="2"/>
        <v>0</v>
      </c>
      <c r="AD2" s="34">
        <f t="shared" si="2"/>
        <v>0</v>
      </c>
      <c r="AE2" s="34">
        <f t="shared" si="2"/>
        <v>0</v>
      </c>
      <c r="AF2" s="34">
        <f t="shared" si="2"/>
        <v>0</v>
      </c>
      <c r="AG2" s="34">
        <f t="shared" si="2"/>
        <v>0</v>
      </c>
      <c r="AH2" s="34">
        <f t="shared" si="2"/>
        <v>0</v>
      </c>
      <c r="AI2" s="34">
        <f t="shared" si="2"/>
        <v>0</v>
      </c>
      <c r="AJ2" s="34">
        <f t="shared" si="2"/>
        <v>0</v>
      </c>
      <c r="AK2" s="34">
        <f t="shared" si="2"/>
        <v>0</v>
      </c>
      <c r="AL2" s="34">
        <f t="shared" si="2"/>
        <v>0</v>
      </c>
      <c r="AM2" s="34">
        <f t="shared" si="2"/>
        <v>0</v>
      </c>
      <c r="AN2" s="34">
        <f t="shared" si="2"/>
        <v>0</v>
      </c>
      <c r="AO2" s="34">
        <f t="shared" si="2"/>
        <v>0</v>
      </c>
      <c r="AP2" s="34">
        <f t="shared" si="2"/>
        <v>0</v>
      </c>
      <c r="AQ2" s="34">
        <f t="shared" si="2"/>
        <v>0</v>
      </c>
      <c r="AR2" s="34">
        <f t="shared" si="2"/>
        <v>0</v>
      </c>
      <c r="AS2" s="34">
        <f t="shared" si="2"/>
        <v>0</v>
      </c>
      <c r="AT2" s="34">
        <f t="shared" si="2"/>
        <v>0</v>
      </c>
      <c r="AU2" s="34">
        <f t="shared" si="2"/>
        <v>0</v>
      </c>
      <c r="AV2" s="34">
        <f t="shared" si="2"/>
        <v>0</v>
      </c>
      <c r="AW2" s="34">
        <f t="shared" si="2"/>
        <v>0</v>
      </c>
      <c r="AX2" s="28"/>
      <c r="AY2" s="28"/>
      <c r="AZ2" s="28"/>
    </row>
    <row r="3" spans="1:52" ht="15">
      <c r="A3" s="29" t="s">
        <v>37</v>
      </c>
      <c r="B3" s="29" t="s">
        <v>38</v>
      </c>
      <c r="C3" s="14" t="s">
        <v>39</v>
      </c>
      <c r="D3" s="14" t="s">
        <v>40</v>
      </c>
      <c r="E3" s="13" t="s">
        <v>41</v>
      </c>
      <c r="F3" s="13" t="s">
        <v>42</v>
      </c>
      <c r="G3" s="47" t="s">
        <v>223</v>
      </c>
      <c r="H3" s="32" t="s">
        <v>43</v>
      </c>
      <c r="I3" s="43">
        <f>Cashflow!E3</f>
        <v>13</v>
      </c>
      <c r="J3" s="43">
        <f>Cashflow!F3</f>
        <v>14</v>
      </c>
      <c r="K3" s="43">
        <f>Cashflow!G3</f>
        <v>15</v>
      </c>
      <c r="L3" s="43">
        <f>Cashflow!H3</f>
        <v>16</v>
      </c>
      <c r="M3" s="43">
        <f>Cashflow!I3</f>
        <v>17</v>
      </c>
      <c r="N3" s="43">
        <f>Cashflow!J3</f>
        <v>18</v>
      </c>
      <c r="O3" s="43">
        <f>Cashflow!K3</f>
        <v>19</v>
      </c>
      <c r="P3" s="43">
        <f>Cashflow!L3</f>
        <v>20</v>
      </c>
      <c r="Q3" s="43">
        <f>Cashflow!M3</f>
        <v>21</v>
      </c>
      <c r="R3" s="43">
        <f>Cashflow!N3</f>
        <v>22</v>
      </c>
      <c r="S3" s="43">
        <f>Cashflow!O3</f>
        <v>23</v>
      </c>
      <c r="T3" s="43">
        <f>Cashflow!P3</f>
        <v>24</v>
      </c>
      <c r="U3" s="43">
        <f>Cashflow!Q3</f>
        <v>25</v>
      </c>
      <c r="V3" s="43">
        <f>Cashflow!R3</f>
        <v>26</v>
      </c>
      <c r="W3" s="43">
        <f>Cashflow!S3</f>
        <v>27</v>
      </c>
      <c r="X3" s="43">
        <f>Cashflow!T3</f>
        <v>28</v>
      </c>
      <c r="Y3" s="43">
        <f>Cashflow!U3</f>
        <v>29</v>
      </c>
      <c r="Z3" s="43">
        <f>Cashflow!V3</f>
        <v>30</v>
      </c>
      <c r="AA3" s="43">
        <f>Cashflow!W3</f>
        <v>31</v>
      </c>
      <c r="AB3" s="43">
        <f>Cashflow!X3</f>
        <v>32</v>
      </c>
      <c r="AC3" s="43">
        <f>Cashflow!Y3</f>
        <v>33</v>
      </c>
      <c r="AD3" s="43">
        <f>Cashflow!Z3</f>
        <v>34</v>
      </c>
      <c r="AE3" s="43">
        <f>Cashflow!AA3</f>
        <v>35</v>
      </c>
      <c r="AF3" s="43">
        <f>Cashflow!AB3</f>
        <v>36</v>
      </c>
      <c r="AG3" s="43">
        <f>Cashflow!AC3</f>
        <v>37</v>
      </c>
      <c r="AH3" s="43">
        <f>Cashflow!AD3</f>
        <v>38</v>
      </c>
      <c r="AI3" s="43">
        <f>Cashflow!AE3</f>
        <v>39</v>
      </c>
      <c r="AJ3" s="43">
        <f>Cashflow!AF3</f>
        <v>40</v>
      </c>
      <c r="AK3" s="43">
        <f>Cashflow!AG3</f>
        <v>41</v>
      </c>
      <c r="AL3" s="43">
        <f>Cashflow!AH3</f>
        <v>42</v>
      </c>
      <c r="AM3" s="43">
        <f>Cashflow!AI3</f>
        <v>43</v>
      </c>
      <c r="AN3" s="43">
        <f>Cashflow!AJ3</f>
        <v>44</v>
      </c>
      <c r="AO3" s="43">
        <f>Cashflow!AK3</f>
        <v>45</v>
      </c>
      <c r="AP3" s="43">
        <f>Cashflow!AL3</f>
        <v>46</v>
      </c>
      <c r="AQ3" s="43">
        <f>Cashflow!AM3</f>
        <v>47</v>
      </c>
      <c r="AR3" s="43">
        <f>Cashflow!AN3</f>
        <v>48</v>
      </c>
      <c r="AS3" s="43">
        <f>Cashflow!AO3</f>
        <v>49</v>
      </c>
      <c r="AT3" s="43">
        <f>Cashflow!AP3</f>
        <v>50</v>
      </c>
      <c r="AU3" s="43">
        <f>Cashflow!AQ3</f>
        <v>51</v>
      </c>
      <c r="AV3" s="43">
        <f>Cashflow!AR3</f>
        <v>52</v>
      </c>
      <c r="AW3" s="43">
        <f>Cashflow!AS3</f>
        <v>53</v>
      </c>
      <c r="AX3" s="11"/>
      <c r="AY3" s="11"/>
      <c r="AZ3" s="11"/>
    </row>
    <row r="4" spans="1:52" ht="15">
      <c r="A4" s="28"/>
      <c r="B4" s="5" t="s">
        <v>44</v>
      </c>
      <c r="C4" s="4">
        <v>43892</v>
      </c>
      <c r="D4" s="4">
        <v>43906</v>
      </c>
      <c r="E4" s="2">
        <v>2741.15</v>
      </c>
      <c r="F4" s="1">
        <v>14</v>
      </c>
      <c r="G4" s="46">
        <v>0</v>
      </c>
      <c r="H4" s="31">
        <f t="shared" ref="H4:H67" si="3">D4+G4</f>
        <v>43906</v>
      </c>
      <c r="I4" s="34">
        <f>IF(YEAR($H4)&lt;YEAR(Cashflow!$D$2),$E4,IF(WEEKNUM($H4)&lt;=I$3,$E4,0))</f>
        <v>2741.15</v>
      </c>
      <c r="J4" s="34">
        <f>IF(YEAR($H4)&lt;YEAR(Cashflow!$D$2),0,IF(WEEKNUM($H4)=J$3,$E4,0))</f>
        <v>0</v>
      </c>
      <c r="K4" s="34">
        <f>IF(YEAR($H4)&lt;YEAR(Cashflow!$D$2),0,IF(WEEKNUM($H4)=K$3,$E4,0))</f>
        <v>0</v>
      </c>
      <c r="L4" s="34">
        <f>IF(YEAR($H4)&lt;YEAR(Cashflow!$D$2),0,IF(WEEKNUM($H4)=L$3,$E4,0))</f>
        <v>0</v>
      </c>
      <c r="M4" s="34">
        <f>IF(YEAR($H4)&lt;YEAR(Cashflow!$D$2),0,IF(WEEKNUM($H4)=M$3,$E4,0))</f>
        <v>0</v>
      </c>
      <c r="N4" s="34">
        <f>IF(YEAR($H4)&lt;YEAR(Cashflow!$D$2),0,IF(WEEKNUM($H4)=N$3,$E4,0))</f>
        <v>0</v>
      </c>
      <c r="O4" s="34">
        <f>IF(YEAR($H4)&lt;YEAR(Cashflow!$D$2),0,IF(WEEKNUM($H4)=O$3,$E4,0))</f>
        <v>0</v>
      </c>
      <c r="P4" s="34">
        <f>IF(YEAR($H4)&lt;YEAR(Cashflow!$D$2),0,IF(WEEKNUM($H4)=P$3,$E4,0))</f>
        <v>0</v>
      </c>
      <c r="Q4" s="34">
        <f>IF(YEAR($H4)&lt;YEAR(Cashflow!$D$2),0,IF(WEEKNUM($H4)=Q$3,$E4,0))</f>
        <v>0</v>
      </c>
      <c r="R4" s="34">
        <f>IF(YEAR($H4)&lt;YEAR(Cashflow!$D$2),0,IF(WEEKNUM($H4)=R$3,$E4,0))</f>
        <v>0</v>
      </c>
      <c r="S4" s="34">
        <f>IF(YEAR($H4)&lt;YEAR(Cashflow!$D$2),0,IF(WEEKNUM($H4)=S$3,$E4,0))</f>
        <v>0</v>
      </c>
      <c r="T4" s="34">
        <f>IF(YEAR($H4)&lt;YEAR(Cashflow!$D$2),0,IF(WEEKNUM($H4)=T$3,$E4,0))</f>
        <v>0</v>
      </c>
      <c r="U4" s="34">
        <f>IF(YEAR($H4)&lt;YEAR(Cashflow!$D$2),0,IF(WEEKNUM($H4)=U$3,$E4,0))</f>
        <v>0</v>
      </c>
      <c r="V4" s="34">
        <f>IF(YEAR($H4)&lt;YEAR(Cashflow!$D$2),0,IF(WEEKNUM($H4)=V$3,$E4,0))</f>
        <v>0</v>
      </c>
      <c r="W4" s="34">
        <f>IF(YEAR($H4)&lt;YEAR(Cashflow!$D$2),0,IF(WEEKNUM($H4)=W$3,$E4,0))</f>
        <v>0</v>
      </c>
      <c r="X4" s="34">
        <f>IF(YEAR($H4)&lt;YEAR(Cashflow!$D$2),0,IF(WEEKNUM($H4)=X$3,$E4,0))</f>
        <v>0</v>
      </c>
      <c r="Y4" s="34">
        <f>IF(YEAR($H4)&lt;YEAR(Cashflow!$D$2),0,IF(WEEKNUM($H4)=Y$3,$E4,0))</f>
        <v>0</v>
      </c>
      <c r="Z4" s="34">
        <f>IF(YEAR($H4)&lt;YEAR(Cashflow!$D$2),0,IF(WEEKNUM($H4)=Z$3,$E4,0))</f>
        <v>0</v>
      </c>
      <c r="AA4" s="34">
        <f>IF(YEAR($H4)&lt;YEAR(Cashflow!$D$2),0,IF(WEEKNUM($H4)=AA$3,$E4,0))</f>
        <v>0</v>
      </c>
      <c r="AB4" s="34">
        <f>IF(YEAR($H4)&lt;YEAR(Cashflow!$D$2),0,IF(WEEKNUM($H4)=AB$3,$E4,0))</f>
        <v>0</v>
      </c>
      <c r="AC4" s="34">
        <f>IF(YEAR($H4)&lt;YEAR(Cashflow!$D$2),0,IF(WEEKNUM($H4)=AC$3,$E4,0))</f>
        <v>0</v>
      </c>
      <c r="AD4" s="34">
        <f>IF(YEAR($H4)&lt;YEAR(Cashflow!$D$2),0,IF(WEEKNUM($H4)=AD$3,$E4,0))</f>
        <v>0</v>
      </c>
      <c r="AE4" s="34">
        <f>IF(YEAR($H4)&lt;YEAR(Cashflow!$D$2),0,IF(WEEKNUM($H4)=AE$3,$E4,0))</f>
        <v>0</v>
      </c>
      <c r="AF4" s="34">
        <f>IF(YEAR($H4)&lt;YEAR(Cashflow!$D$2),0,IF(WEEKNUM($H4)=AF$3,$E4,0))</f>
        <v>0</v>
      </c>
      <c r="AG4" s="34">
        <f>IF(YEAR($H4)&lt;YEAR(Cashflow!$D$2),0,IF(WEEKNUM($H4)=AG$3,$E4,0))</f>
        <v>0</v>
      </c>
      <c r="AH4" s="34">
        <f>IF(YEAR($H4)&lt;YEAR(Cashflow!$D$2),0,IF(WEEKNUM($H4)=AH$3,$E4,0))</f>
        <v>0</v>
      </c>
      <c r="AI4" s="34">
        <f>IF(YEAR($H4)&lt;YEAR(Cashflow!$D$2),0,IF(WEEKNUM($H4)=AI$3,$E4,0))</f>
        <v>0</v>
      </c>
      <c r="AJ4" s="34">
        <f>IF(YEAR($H4)&lt;YEAR(Cashflow!$D$2),0,IF(WEEKNUM($H4)=AJ$3,$E4,0))</f>
        <v>0</v>
      </c>
      <c r="AK4" s="34">
        <f>IF(YEAR($H4)&lt;YEAR(Cashflow!$D$2),0,IF(WEEKNUM($H4)=AK$3,$E4,0))</f>
        <v>0</v>
      </c>
      <c r="AL4" s="34">
        <f>IF(YEAR($H4)&lt;YEAR(Cashflow!$D$2),0,IF(WEEKNUM($H4)=AL$3,$E4,0))</f>
        <v>0</v>
      </c>
      <c r="AM4" s="34">
        <f>IF(YEAR($H4)&lt;YEAR(Cashflow!$D$2),0,IF(WEEKNUM($H4)=AM$3,$E4,0))</f>
        <v>0</v>
      </c>
      <c r="AN4" s="34">
        <f>IF(YEAR($H4)&lt;YEAR(Cashflow!$D$2),0,IF(WEEKNUM($H4)=AN$3,$E4,0))</f>
        <v>0</v>
      </c>
      <c r="AO4" s="34">
        <f>IF(YEAR($H4)&lt;YEAR(Cashflow!$D$2),0,IF(WEEKNUM($H4)=AO$3,$E4,0))</f>
        <v>0</v>
      </c>
      <c r="AP4" s="34">
        <f>IF(YEAR($H4)&lt;YEAR(Cashflow!$D$2),0,IF(WEEKNUM($H4)=AP$3,$E4,0))</f>
        <v>0</v>
      </c>
      <c r="AQ4" s="34">
        <f>IF(YEAR($H4)&lt;YEAR(Cashflow!$D$2),0,IF(WEEKNUM($H4)=AQ$3,$E4,0))</f>
        <v>0</v>
      </c>
      <c r="AR4" s="34">
        <f>IF(YEAR($H4)&lt;YEAR(Cashflow!$D$2),0,IF(WEEKNUM($H4)=AR$3,$E4,0))</f>
        <v>0</v>
      </c>
      <c r="AS4" s="34">
        <f>IF(YEAR($H4)&lt;YEAR(Cashflow!$D$2),0,IF(WEEKNUM($H4)=AS$3,$E4,0))</f>
        <v>0</v>
      </c>
      <c r="AT4" s="34">
        <f>IF(YEAR($H4)&lt;YEAR(Cashflow!$D$2),0,IF(WEEKNUM($H4)=AT$3,$E4,0))</f>
        <v>0</v>
      </c>
      <c r="AU4" s="34">
        <f>IF(YEAR($H4)&lt;YEAR(Cashflow!$D$2),0,IF(WEEKNUM($H4)=AU$3,$E4,0))</f>
        <v>0</v>
      </c>
      <c r="AV4" s="34">
        <f>IF(YEAR($H4)&lt;YEAR(Cashflow!$D$2),0,IF(WEEKNUM($H4)=AV$3,$E4,0))</f>
        <v>0</v>
      </c>
      <c r="AW4" s="34">
        <f>IF(YEAR($H4)&lt;YEAR(Cashflow!$D$2),0,IF(WEEKNUM($H4)=AW$3,$E4,0))</f>
        <v>0</v>
      </c>
      <c r="AX4" s="28"/>
      <c r="AY4" s="28"/>
      <c r="AZ4" s="28"/>
    </row>
    <row r="5" spans="1:52" ht="15">
      <c r="A5" s="28"/>
      <c r="B5" s="5" t="s">
        <v>45</v>
      </c>
      <c r="C5" s="7">
        <v>43815</v>
      </c>
      <c r="D5" s="7">
        <v>43829</v>
      </c>
      <c r="E5" s="1">
        <v>743.42</v>
      </c>
      <c r="F5" s="1">
        <v>91</v>
      </c>
      <c r="G5" s="46">
        <v>0</v>
      </c>
      <c r="H5" s="31">
        <f t="shared" si="3"/>
        <v>43829</v>
      </c>
      <c r="I5" s="34">
        <f>IF(YEAR($H5)&lt;YEAR(Cashflow!$D$2),$E5,IF(WEEKNUM($H5)&lt;=I$3,$E5,0))</f>
        <v>743.42</v>
      </c>
      <c r="J5" s="34">
        <f>IF(YEAR($H5)&lt;YEAR(Cashflow!$D$2),0,IF(WEEKNUM($H5)=J$3,$E5,0))</f>
        <v>0</v>
      </c>
      <c r="K5" s="34">
        <f>IF(YEAR($H5)&lt;YEAR(Cashflow!$D$2),0,IF(WEEKNUM($H5)=K$3,$E5,0))</f>
        <v>0</v>
      </c>
      <c r="L5" s="34">
        <f>IF(YEAR($H5)&lt;YEAR(Cashflow!$D$2),0,IF(WEEKNUM($H5)=L$3,$E5,0))</f>
        <v>0</v>
      </c>
      <c r="M5" s="34">
        <f>IF(YEAR($H5)&lt;YEAR(Cashflow!$D$2),0,IF(WEEKNUM($H5)=M$3,$E5,0))</f>
        <v>0</v>
      </c>
      <c r="N5" s="34">
        <f>IF(YEAR($H5)&lt;YEAR(Cashflow!$D$2),0,IF(WEEKNUM($H5)=N$3,$E5,0))</f>
        <v>0</v>
      </c>
      <c r="O5" s="34">
        <f>IF(YEAR($H5)&lt;YEAR(Cashflow!$D$2),0,IF(WEEKNUM($H5)=O$3,$E5,0))</f>
        <v>0</v>
      </c>
      <c r="P5" s="34">
        <f>IF(YEAR($H5)&lt;YEAR(Cashflow!$D$2),0,IF(WEEKNUM($H5)=P$3,$E5,0))</f>
        <v>0</v>
      </c>
      <c r="Q5" s="34">
        <f>IF(YEAR($H5)&lt;YEAR(Cashflow!$D$2),0,IF(WEEKNUM($H5)=Q$3,$E5,0))</f>
        <v>0</v>
      </c>
      <c r="R5" s="34">
        <f>IF(YEAR($H5)&lt;YEAR(Cashflow!$D$2),0,IF(WEEKNUM($H5)=R$3,$E5,0))</f>
        <v>0</v>
      </c>
      <c r="S5" s="34">
        <f>IF(YEAR($H5)&lt;YEAR(Cashflow!$D$2),0,IF(WEEKNUM($H5)=S$3,$E5,0))</f>
        <v>0</v>
      </c>
      <c r="T5" s="34">
        <f>IF(YEAR($H5)&lt;YEAR(Cashflow!$D$2),0,IF(WEEKNUM($H5)=T$3,$E5,0))</f>
        <v>0</v>
      </c>
      <c r="U5" s="34">
        <f>IF(YEAR($H5)&lt;YEAR(Cashflow!$D$2),0,IF(WEEKNUM($H5)=U$3,$E5,0))</f>
        <v>0</v>
      </c>
      <c r="V5" s="34">
        <f>IF(YEAR($H5)&lt;YEAR(Cashflow!$D$2),0,IF(WEEKNUM($H5)=V$3,$E5,0))</f>
        <v>0</v>
      </c>
      <c r="W5" s="34">
        <f>IF(YEAR($H5)&lt;YEAR(Cashflow!$D$2),0,IF(WEEKNUM($H5)=W$3,$E5,0))</f>
        <v>0</v>
      </c>
      <c r="X5" s="34">
        <f>IF(YEAR($H5)&lt;YEAR(Cashflow!$D$2),0,IF(WEEKNUM($H5)=X$3,$E5,0))</f>
        <v>0</v>
      </c>
      <c r="Y5" s="34">
        <f>IF(YEAR($H5)&lt;YEAR(Cashflow!$D$2),0,IF(WEEKNUM($H5)=Y$3,$E5,0))</f>
        <v>0</v>
      </c>
      <c r="Z5" s="34">
        <f>IF(YEAR($H5)&lt;YEAR(Cashflow!$D$2),0,IF(WEEKNUM($H5)=Z$3,$E5,0))</f>
        <v>0</v>
      </c>
      <c r="AA5" s="34">
        <f>IF(YEAR($H5)&lt;YEAR(Cashflow!$D$2),0,IF(WEEKNUM($H5)=AA$3,$E5,0))</f>
        <v>0</v>
      </c>
      <c r="AB5" s="34">
        <f>IF(YEAR($H5)&lt;YEAR(Cashflow!$D$2),0,IF(WEEKNUM($H5)=AB$3,$E5,0))</f>
        <v>0</v>
      </c>
      <c r="AC5" s="34">
        <f>IF(YEAR($H5)&lt;YEAR(Cashflow!$D$2),0,IF(WEEKNUM($H5)=AC$3,$E5,0))</f>
        <v>0</v>
      </c>
      <c r="AD5" s="34">
        <f>IF(YEAR($H5)&lt;YEAR(Cashflow!$D$2),0,IF(WEEKNUM($H5)=AD$3,$E5,0))</f>
        <v>0</v>
      </c>
      <c r="AE5" s="34">
        <f>IF(YEAR($H5)&lt;YEAR(Cashflow!$D$2),0,IF(WEEKNUM($H5)=AE$3,$E5,0))</f>
        <v>0</v>
      </c>
      <c r="AF5" s="34">
        <f>IF(YEAR($H5)&lt;YEAR(Cashflow!$D$2),0,IF(WEEKNUM($H5)=AF$3,$E5,0))</f>
        <v>0</v>
      </c>
      <c r="AG5" s="34">
        <f>IF(YEAR($H5)&lt;YEAR(Cashflow!$D$2),0,IF(WEEKNUM($H5)=AG$3,$E5,0))</f>
        <v>0</v>
      </c>
      <c r="AH5" s="34">
        <f>IF(YEAR($H5)&lt;YEAR(Cashflow!$D$2),0,IF(WEEKNUM($H5)=AH$3,$E5,0))</f>
        <v>0</v>
      </c>
      <c r="AI5" s="34">
        <f>IF(YEAR($H5)&lt;YEAR(Cashflow!$D$2),0,IF(WEEKNUM($H5)=AI$3,$E5,0))</f>
        <v>0</v>
      </c>
      <c r="AJ5" s="34">
        <f>IF(YEAR($H5)&lt;YEAR(Cashflow!$D$2),0,IF(WEEKNUM($H5)=AJ$3,$E5,0))</f>
        <v>0</v>
      </c>
      <c r="AK5" s="34">
        <f>IF(YEAR($H5)&lt;YEAR(Cashflow!$D$2),0,IF(WEEKNUM($H5)=AK$3,$E5,0))</f>
        <v>0</v>
      </c>
      <c r="AL5" s="34">
        <f>IF(YEAR($H5)&lt;YEAR(Cashflow!$D$2),0,IF(WEEKNUM($H5)=AL$3,$E5,0))</f>
        <v>0</v>
      </c>
      <c r="AM5" s="34">
        <f>IF(YEAR($H5)&lt;YEAR(Cashflow!$D$2),0,IF(WEEKNUM($H5)=AM$3,$E5,0))</f>
        <v>0</v>
      </c>
      <c r="AN5" s="34">
        <f>IF(YEAR($H5)&lt;YEAR(Cashflow!$D$2),0,IF(WEEKNUM($H5)=AN$3,$E5,0))</f>
        <v>0</v>
      </c>
      <c r="AO5" s="34">
        <f>IF(YEAR($H5)&lt;YEAR(Cashflow!$D$2),0,IF(WEEKNUM($H5)=AO$3,$E5,0))</f>
        <v>0</v>
      </c>
      <c r="AP5" s="34">
        <f>IF(YEAR($H5)&lt;YEAR(Cashflow!$D$2),0,IF(WEEKNUM($H5)=AP$3,$E5,0))</f>
        <v>0</v>
      </c>
      <c r="AQ5" s="34">
        <f>IF(YEAR($H5)&lt;YEAR(Cashflow!$D$2),0,IF(WEEKNUM($H5)=AQ$3,$E5,0))</f>
        <v>0</v>
      </c>
      <c r="AR5" s="34">
        <f>IF(YEAR($H5)&lt;YEAR(Cashflow!$D$2),0,IF(WEEKNUM($H5)=AR$3,$E5,0))</f>
        <v>0</v>
      </c>
      <c r="AS5" s="34">
        <f>IF(YEAR($H5)&lt;YEAR(Cashflow!$D$2),0,IF(WEEKNUM($H5)=AS$3,$E5,0))</f>
        <v>0</v>
      </c>
      <c r="AT5" s="34">
        <f>IF(YEAR($H5)&lt;YEAR(Cashflow!$D$2),0,IF(WEEKNUM($H5)=AT$3,$E5,0))</f>
        <v>0</v>
      </c>
      <c r="AU5" s="34">
        <f>IF(YEAR($H5)&lt;YEAR(Cashflow!$D$2),0,IF(WEEKNUM($H5)=AU$3,$E5,0))</f>
        <v>0</v>
      </c>
      <c r="AV5" s="34">
        <f>IF(YEAR($H5)&lt;YEAR(Cashflow!$D$2),0,IF(WEEKNUM($H5)=AV$3,$E5,0))</f>
        <v>0</v>
      </c>
      <c r="AW5" s="34">
        <f>IF(YEAR($H5)&lt;YEAR(Cashflow!$D$2),0,IF(WEEKNUM($H5)=AW$3,$E5,0))</f>
        <v>0</v>
      </c>
      <c r="AX5" s="28"/>
      <c r="AY5" s="28"/>
      <c r="AZ5" s="28"/>
    </row>
    <row r="6" spans="1:52" ht="15">
      <c r="A6" s="28"/>
      <c r="B6" s="5" t="s">
        <v>46</v>
      </c>
      <c r="C6" s="4">
        <v>43895</v>
      </c>
      <c r="D6" s="4">
        <v>43909</v>
      </c>
      <c r="E6" s="3">
        <v>72.599999999999994</v>
      </c>
      <c r="F6" s="1">
        <v>11</v>
      </c>
      <c r="G6" s="46">
        <v>0</v>
      </c>
      <c r="H6" s="31">
        <f t="shared" si="3"/>
        <v>43909</v>
      </c>
      <c r="I6" s="34">
        <f>IF(YEAR($H6)&lt;YEAR(Cashflow!$D$2),$E6,IF(WEEKNUM($H6)&lt;=I$3,$E6,0))</f>
        <v>72.599999999999994</v>
      </c>
      <c r="J6" s="34">
        <f>IF(YEAR($H6)&lt;YEAR(Cashflow!$D$2),0,IF(WEEKNUM($H6)=J$3,$E6,0))</f>
        <v>0</v>
      </c>
      <c r="K6" s="34">
        <f>IF(YEAR($H6)&lt;YEAR(Cashflow!$D$2),0,IF(WEEKNUM($H6)=K$3,$E6,0))</f>
        <v>0</v>
      </c>
      <c r="L6" s="34">
        <f>IF(YEAR($H6)&lt;YEAR(Cashflow!$D$2),0,IF(WEEKNUM($H6)=L$3,$E6,0))</f>
        <v>0</v>
      </c>
      <c r="M6" s="34">
        <f>IF(YEAR($H6)&lt;YEAR(Cashflow!$D$2),0,IF(WEEKNUM($H6)=M$3,$E6,0))</f>
        <v>0</v>
      </c>
      <c r="N6" s="34">
        <f>IF(YEAR($H6)&lt;YEAR(Cashflow!$D$2),0,IF(WEEKNUM($H6)=N$3,$E6,0))</f>
        <v>0</v>
      </c>
      <c r="O6" s="34">
        <f>IF(YEAR($H6)&lt;YEAR(Cashflow!$D$2),0,IF(WEEKNUM($H6)=O$3,$E6,0))</f>
        <v>0</v>
      </c>
      <c r="P6" s="34">
        <f>IF(YEAR($H6)&lt;YEAR(Cashflow!$D$2),0,IF(WEEKNUM($H6)=P$3,$E6,0))</f>
        <v>0</v>
      </c>
      <c r="Q6" s="34">
        <f>IF(YEAR($H6)&lt;YEAR(Cashflow!$D$2),0,IF(WEEKNUM($H6)=Q$3,$E6,0))</f>
        <v>0</v>
      </c>
      <c r="R6" s="34">
        <f>IF(YEAR($H6)&lt;YEAR(Cashflow!$D$2),0,IF(WEEKNUM($H6)=R$3,$E6,0))</f>
        <v>0</v>
      </c>
      <c r="S6" s="34">
        <f>IF(YEAR($H6)&lt;YEAR(Cashflow!$D$2),0,IF(WEEKNUM($H6)=S$3,$E6,0))</f>
        <v>0</v>
      </c>
      <c r="T6" s="34">
        <f>IF(YEAR($H6)&lt;YEAR(Cashflow!$D$2),0,IF(WEEKNUM($H6)=T$3,$E6,0))</f>
        <v>0</v>
      </c>
      <c r="U6" s="34">
        <f>IF(YEAR($H6)&lt;YEAR(Cashflow!$D$2),0,IF(WEEKNUM($H6)=U$3,$E6,0))</f>
        <v>0</v>
      </c>
      <c r="V6" s="34">
        <f>IF(YEAR($H6)&lt;YEAR(Cashflow!$D$2),0,IF(WEEKNUM($H6)=V$3,$E6,0))</f>
        <v>0</v>
      </c>
      <c r="W6" s="34">
        <f>IF(YEAR($H6)&lt;YEAR(Cashflow!$D$2),0,IF(WEEKNUM($H6)=W$3,$E6,0))</f>
        <v>0</v>
      </c>
      <c r="X6" s="34">
        <f>IF(YEAR($H6)&lt;YEAR(Cashflow!$D$2),0,IF(WEEKNUM($H6)=X$3,$E6,0))</f>
        <v>0</v>
      </c>
      <c r="Y6" s="34">
        <f>IF(YEAR($H6)&lt;YEAR(Cashflow!$D$2),0,IF(WEEKNUM($H6)=Y$3,$E6,0))</f>
        <v>0</v>
      </c>
      <c r="Z6" s="34">
        <f>IF(YEAR($H6)&lt;YEAR(Cashflow!$D$2),0,IF(WEEKNUM($H6)=Z$3,$E6,0))</f>
        <v>0</v>
      </c>
      <c r="AA6" s="34">
        <f>IF(YEAR($H6)&lt;YEAR(Cashflow!$D$2),0,IF(WEEKNUM($H6)=AA$3,$E6,0))</f>
        <v>0</v>
      </c>
      <c r="AB6" s="34">
        <f>IF(YEAR($H6)&lt;YEAR(Cashflow!$D$2),0,IF(WEEKNUM($H6)=AB$3,$E6,0))</f>
        <v>0</v>
      </c>
      <c r="AC6" s="34">
        <f>IF(YEAR($H6)&lt;YEAR(Cashflow!$D$2),0,IF(WEEKNUM($H6)=AC$3,$E6,0))</f>
        <v>0</v>
      </c>
      <c r="AD6" s="34">
        <f>IF(YEAR($H6)&lt;YEAR(Cashflow!$D$2),0,IF(WEEKNUM($H6)=AD$3,$E6,0))</f>
        <v>0</v>
      </c>
      <c r="AE6" s="34">
        <f>IF(YEAR($H6)&lt;YEAR(Cashflow!$D$2),0,IF(WEEKNUM($H6)=AE$3,$E6,0))</f>
        <v>0</v>
      </c>
      <c r="AF6" s="34">
        <f>IF(YEAR($H6)&lt;YEAR(Cashflow!$D$2),0,IF(WEEKNUM($H6)=AF$3,$E6,0))</f>
        <v>0</v>
      </c>
      <c r="AG6" s="34">
        <f>IF(YEAR($H6)&lt;YEAR(Cashflow!$D$2),0,IF(WEEKNUM($H6)=AG$3,$E6,0))</f>
        <v>0</v>
      </c>
      <c r="AH6" s="34">
        <f>IF(YEAR($H6)&lt;YEAR(Cashflow!$D$2),0,IF(WEEKNUM($H6)=AH$3,$E6,0))</f>
        <v>0</v>
      </c>
      <c r="AI6" s="34">
        <f>IF(YEAR($H6)&lt;YEAR(Cashflow!$D$2),0,IF(WEEKNUM($H6)=AI$3,$E6,0))</f>
        <v>0</v>
      </c>
      <c r="AJ6" s="34">
        <f>IF(YEAR($H6)&lt;YEAR(Cashflow!$D$2),0,IF(WEEKNUM($H6)=AJ$3,$E6,0))</f>
        <v>0</v>
      </c>
      <c r="AK6" s="34">
        <f>IF(YEAR($H6)&lt;YEAR(Cashflow!$D$2),0,IF(WEEKNUM($H6)=AK$3,$E6,0))</f>
        <v>0</v>
      </c>
      <c r="AL6" s="34">
        <f>IF(YEAR($H6)&lt;YEAR(Cashflow!$D$2),0,IF(WEEKNUM($H6)=AL$3,$E6,0))</f>
        <v>0</v>
      </c>
      <c r="AM6" s="34">
        <f>IF(YEAR($H6)&lt;YEAR(Cashflow!$D$2),0,IF(WEEKNUM($H6)=AM$3,$E6,0))</f>
        <v>0</v>
      </c>
      <c r="AN6" s="34">
        <f>IF(YEAR($H6)&lt;YEAR(Cashflow!$D$2),0,IF(WEEKNUM($H6)=AN$3,$E6,0))</f>
        <v>0</v>
      </c>
      <c r="AO6" s="34">
        <f>IF(YEAR($H6)&lt;YEAR(Cashflow!$D$2),0,IF(WEEKNUM($H6)=AO$3,$E6,0))</f>
        <v>0</v>
      </c>
      <c r="AP6" s="34">
        <f>IF(YEAR($H6)&lt;YEAR(Cashflow!$D$2),0,IF(WEEKNUM($H6)=AP$3,$E6,0))</f>
        <v>0</v>
      </c>
      <c r="AQ6" s="34">
        <f>IF(YEAR($H6)&lt;YEAR(Cashflow!$D$2),0,IF(WEEKNUM($H6)=AQ$3,$E6,0))</f>
        <v>0</v>
      </c>
      <c r="AR6" s="34">
        <f>IF(YEAR($H6)&lt;YEAR(Cashflow!$D$2),0,IF(WEEKNUM($H6)=AR$3,$E6,0))</f>
        <v>0</v>
      </c>
      <c r="AS6" s="34">
        <f>IF(YEAR($H6)&lt;YEAR(Cashflow!$D$2),0,IF(WEEKNUM($H6)=AS$3,$E6,0))</f>
        <v>0</v>
      </c>
      <c r="AT6" s="34">
        <f>IF(YEAR($H6)&lt;YEAR(Cashflow!$D$2),0,IF(WEEKNUM($H6)=AT$3,$E6,0))</f>
        <v>0</v>
      </c>
      <c r="AU6" s="34">
        <f>IF(YEAR($H6)&lt;YEAR(Cashflow!$D$2),0,IF(WEEKNUM($H6)=AU$3,$E6,0))</f>
        <v>0</v>
      </c>
      <c r="AV6" s="34">
        <f>IF(YEAR($H6)&lt;YEAR(Cashflow!$D$2),0,IF(WEEKNUM($H6)=AV$3,$E6,0))</f>
        <v>0</v>
      </c>
      <c r="AW6" s="34">
        <f>IF(YEAR($H6)&lt;YEAR(Cashflow!$D$2),0,IF(WEEKNUM($H6)=AW$3,$E6,0))</f>
        <v>0</v>
      </c>
      <c r="AX6" s="28"/>
      <c r="AY6" s="28"/>
      <c r="AZ6" s="28"/>
    </row>
    <row r="7" spans="1:52" ht="15">
      <c r="A7" s="28"/>
      <c r="B7" s="5" t="s">
        <v>47</v>
      </c>
      <c r="C7" s="4">
        <v>43899</v>
      </c>
      <c r="D7" s="4">
        <v>43913</v>
      </c>
      <c r="E7" s="3">
        <v>72.599999999999994</v>
      </c>
      <c r="F7" s="1">
        <v>7</v>
      </c>
      <c r="G7" s="46">
        <v>0</v>
      </c>
      <c r="H7" s="31">
        <f t="shared" si="3"/>
        <v>43913</v>
      </c>
      <c r="I7" s="34">
        <f>IF(YEAR($H7)&lt;YEAR(Cashflow!$D$2),$E7,IF(WEEKNUM($H7)&lt;=I$3,$E7,0))</f>
        <v>72.599999999999994</v>
      </c>
      <c r="J7" s="34">
        <f>IF(YEAR($H7)&lt;YEAR(Cashflow!$D$2),0,IF(WEEKNUM($H7)=J$3,$E7,0))</f>
        <v>0</v>
      </c>
      <c r="K7" s="34">
        <f>IF(YEAR($H7)&lt;YEAR(Cashflow!$D$2),0,IF(WEEKNUM($H7)=K$3,$E7,0))</f>
        <v>0</v>
      </c>
      <c r="L7" s="34">
        <f>IF(YEAR($H7)&lt;YEAR(Cashflow!$D$2),0,IF(WEEKNUM($H7)=L$3,$E7,0))</f>
        <v>0</v>
      </c>
      <c r="M7" s="34">
        <f>IF(YEAR($H7)&lt;YEAR(Cashflow!$D$2),0,IF(WEEKNUM($H7)=M$3,$E7,0))</f>
        <v>0</v>
      </c>
      <c r="N7" s="34">
        <f>IF(YEAR($H7)&lt;YEAR(Cashflow!$D$2),0,IF(WEEKNUM($H7)=N$3,$E7,0))</f>
        <v>0</v>
      </c>
      <c r="O7" s="34">
        <f>IF(YEAR($H7)&lt;YEAR(Cashflow!$D$2),0,IF(WEEKNUM($H7)=O$3,$E7,0))</f>
        <v>0</v>
      </c>
      <c r="P7" s="34">
        <f>IF(YEAR($H7)&lt;YEAR(Cashflow!$D$2),0,IF(WEEKNUM($H7)=P$3,$E7,0))</f>
        <v>0</v>
      </c>
      <c r="Q7" s="34">
        <f>IF(YEAR($H7)&lt;YEAR(Cashflow!$D$2),0,IF(WEEKNUM($H7)=Q$3,$E7,0))</f>
        <v>0</v>
      </c>
      <c r="R7" s="34">
        <f>IF(YEAR($H7)&lt;YEAR(Cashflow!$D$2),0,IF(WEEKNUM($H7)=R$3,$E7,0))</f>
        <v>0</v>
      </c>
      <c r="S7" s="34">
        <f>IF(YEAR($H7)&lt;YEAR(Cashflow!$D$2),0,IF(WEEKNUM($H7)=S$3,$E7,0))</f>
        <v>0</v>
      </c>
      <c r="T7" s="34">
        <f>IF(YEAR($H7)&lt;YEAR(Cashflow!$D$2),0,IF(WEEKNUM($H7)=T$3,$E7,0))</f>
        <v>0</v>
      </c>
      <c r="U7" s="34">
        <f>IF(YEAR($H7)&lt;YEAR(Cashflow!$D$2),0,IF(WEEKNUM($H7)=U$3,$E7,0))</f>
        <v>0</v>
      </c>
      <c r="V7" s="34">
        <f>IF(YEAR($H7)&lt;YEAR(Cashflow!$D$2),0,IF(WEEKNUM($H7)=V$3,$E7,0))</f>
        <v>0</v>
      </c>
      <c r="W7" s="34">
        <f>IF(YEAR($H7)&lt;YEAR(Cashflow!$D$2),0,IF(WEEKNUM($H7)=W$3,$E7,0))</f>
        <v>0</v>
      </c>
      <c r="X7" s="34">
        <f>IF(YEAR($H7)&lt;YEAR(Cashflow!$D$2),0,IF(WEEKNUM($H7)=X$3,$E7,0))</f>
        <v>0</v>
      </c>
      <c r="Y7" s="34">
        <f>IF(YEAR($H7)&lt;YEAR(Cashflow!$D$2),0,IF(WEEKNUM($H7)=Y$3,$E7,0))</f>
        <v>0</v>
      </c>
      <c r="Z7" s="34">
        <f>IF(YEAR($H7)&lt;YEAR(Cashflow!$D$2),0,IF(WEEKNUM($H7)=Z$3,$E7,0))</f>
        <v>0</v>
      </c>
      <c r="AA7" s="34">
        <f>IF(YEAR($H7)&lt;YEAR(Cashflow!$D$2),0,IF(WEEKNUM($H7)=AA$3,$E7,0))</f>
        <v>0</v>
      </c>
      <c r="AB7" s="34">
        <f>IF(YEAR($H7)&lt;YEAR(Cashflow!$D$2),0,IF(WEEKNUM($H7)=AB$3,$E7,0))</f>
        <v>0</v>
      </c>
      <c r="AC7" s="34">
        <f>IF(YEAR($H7)&lt;YEAR(Cashflow!$D$2),0,IF(WEEKNUM($H7)=AC$3,$E7,0))</f>
        <v>0</v>
      </c>
      <c r="AD7" s="34">
        <f>IF(YEAR($H7)&lt;YEAR(Cashflow!$D$2),0,IF(WEEKNUM($H7)=AD$3,$E7,0))</f>
        <v>0</v>
      </c>
      <c r="AE7" s="34">
        <f>IF(YEAR($H7)&lt;YEAR(Cashflow!$D$2),0,IF(WEEKNUM($H7)=AE$3,$E7,0))</f>
        <v>0</v>
      </c>
      <c r="AF7" s="34">
        <f>IF(YEAR($H7)&lt;YEAR(Cashflow!$D$2),0,IF(WEEKNUM($H7)=AF$3,$E7,0))</f>
        <v>0</v>
      </c>
      <c r="AG7" s="34">
        <f>IF(YEAR($H7)&lt;YEAR(Cashflow!$D$2),0,IF(WEEKNUM($H7)=AG$3,$E7,0))</f>
        <v>0</v>
      </c>
      <c r="AH7" s="34">
        <f>IF(YEAR($H7)&lt;YEAR(Cashflow!$D$2),0,IF(WEEKNUM($H7)=AH$3,$E7,0))</f>
        <v>0</v>
      </c>
      <c r="AI7" s="34">
        <f>IF(YEAR($H7)&lt;YEAR(Cashflow!$D$2),0,IF(WEEKNUM($H7)=AI$3,$E7,0))</f>
        <v>0</v>
      </c>
      <c r="AJ7" s="34">
        <f>IF(YEAR($H7)&lt;YEAR(Cashflow!$D$2),0,IF(WEEKNUM($H7)=AJ$3,$E7,0))</f>
        <v>0</v>
      </c>
      <c r="AK7" s="34">
        <f>IF(YEAR($H7)&lt;YEAR(Cashflow!$D$2),0,IF(WEEKNUM($H7)=AK$3,$E7,0))</f>
        <v>0</v>
      </c>
      <c r="AL7" s="34">
        <f>IF(YEAR($H7)&lt;YEAR(Cashflow!$D$2),0,IF(WEEKNUM($H7)=AL$3,$E7,0))</f>
        <v>0</v>
      </c>
      <c r="AM7" s="34">
        <f>IF(YEAR($H7)&lt;YEAR(Cashflow!$D$2),0,IF(WEEKNUM($H7)=AM$3,$E7,0))</f>
        <v>0</v>
      </c>
      <c r="AN7" s="34">
        <f>IF(YEAR($H7)&lt;YEAR(Cashflow!$D$2),0,IF(WEEKNUM($H7)=AN$3,$E7,0))</f>
        <v>0</v>
      </c>
      <c r="AO7" s="34">
        <f>IF(YEAR($H7)&lt;YEAR(Cashflow!$D$2),0,IF(WEEKNUM($H7)=AO$3,$E7,0))</f>
        <v>0</v>
      </c>
      <c r="AP7" s="34">
        <f>IF(YEAR($H7)&lt;YEAR(Cashflow!$D$2),0,IF(WEEKNUM($H7)=AP$3,$E7,0))</f>
        <v>0</v>
      </c>
      <c r="AQ7" s="34">
        <f>IF(YEAR($H7)&lt;YEAR(Cashflow!$D$2),0,IF(WEEKNUM($H7)=AQ$3,$E7,0))</f>
        <v>0</v>
      </c>
      <c r="AR7" s="34">
        <f>IF(YEAR($H7)&lt;YEAR(Cashflow!$D$2),0,IF(WEEKNUM($H7)=AR$3,$E7,0))</f>
        <v>0</v>
      </c>
      <c r="AS7" s="34">
        <f>IF(YEAR($H7)&lt;YEAR(Cashflow!$D$2),0,IF(WEEKNUM($H7)=AS$3,$E7,0))</f>
        <v>0</v>
      </c>
      <c r="AT7" s="34">
        <f>IF(YEAR($H7)&lt;YEAR(Cashflow!$D$2),0,IF(WEEKNUM($H7)=AT$3,$E7,0))</f>
        <v>0</v>
      </c>
      <c r="AU7" s="34">
        <f>IF(YEAR($H7)&lt;YEAR(Cashflow!$D$2),0,IF(WEEKNUM($H7)=AU$3,$E7,0))</f>
        <v>0</v>
      </c>
      <c r="AV7" s="34">
        <f>IF(YEAR($H7)&lt;YEAR(Cashflow!$D$2),0,IF(WEEKNUM($H7)=AV$3,$E7,0))</f>
        <v>0</v>
      </c>
      <c r="AW7" s="34">
        <f>IF(YEAR($H7)&lt;YEAR(Cashflow!$D$2),0,IF(WEEKNUM($H7)=AW$3,$E7,0))</f>
        <v>0</v>
      </c>
      <c r="AX7" s="28"/>
      <c r="AY7" s="28"/>
      <c r="AZ7" s="28"/>
    </row>
    <row r="8" spans="1:52" ht="15">
      <c r="A8" s="28"/>
      <c r="B8" s="5" t="s">
        <v>48</v>
      </c>
      <c r="C8" s="4">
        <v>43895</v>
      </c>
      <c r="D8" s="4">
        <v>43909</v>
      </c>
      <c r="E8" s="1">
        <v>278.77999999999997</v>
      </c>
      <c r="F8" s="1">
        <v>11</v>
      </c>
      <c r="G8" s="46">
        <v>0</v>
      </c>
      <c r="H8" s="31">
        <f t="shared" si="3"/>
        <v>43909</v>
      </c>
      <c r="I8" s="34">
        <f>IF(YEAR($H8)&lt;YEAR(Cashflow!$D$2),$E8,IF(WEEKNUM($H8)&lt;=I$3,$E8,0))</f>
        <v>278.77999999999997</v>
      </c>
      <c r="J8" s="34">
        <f>IF(YEAR($H8)&lt;YEAR(Cashflow!$D$2),0,IF(WEEKNUM($H8)=J$3,$E8,0))</f>
        <v>0</v>
      </c>
      <c r="K8" s="34">
        <f>IF(YEAR($H8)&lt;YEAR(Cashflow!$D$2),0,IF(WEEKNUM($H8)=K$3,$E8,0))</f>
        <v>0</v>
      </c>
      <c r="L8" s="34">
        <f>IF(YEAR($H8)&lt;YEAR(Cashflow!$D$2),0,IF(WEEKNUM($H8)=L$3,$E8,0))</f>
        <v>0</v>
      </c>
      <c r="M8" s="34">
        <f>IF(YEAR($H8)&lt;YEAR(Cashflow!$D$2),0,IF(WEEKNUM($H8)=M$3,$E8,0))</f>
        <v>0</v>
      </c>
      <c r="N8" s="34">
        <f>IF(YEAR($H8)&lt;YEAR(Cashflow!$D$2),0,IF(WEEKNUM($H8)=N$3,$E8,0))</f>
        <v>0</v>
      </c>
      <c r="O8" s="34">
        <f>IF(YEAR($H8)&lt;YEAR(Cashflow!$D$2),0,IF(WEEKNUM($H8)=O$3,$E8,0))</f>
        <v>0</v>
      </c>
      <c r="P8" s="34">
        <f>IF(YEAR($H8)&lt;YEAR(Cashflow!$D$2),0,IF(WEEKNUM($H8)=P$3,$E8,0))</f>
        <v>0</v>
      </c>
      <c r="Q8" s="34">
        <f>IF(YEAR($H8)&lt;YEAR(Cashflow!$D$2),0,IF(WEEKNUM($H8)=Q$3,$E8,0))</f>
        <v>0</v>
      </c>
      <c r="R8" s="34">
        <f>IF(YEAR($H8)&lt;YEAR(Cashflow!$D$2),0,IF(WEEKNUM($H8)=R$3,$E8,0))</f>
        <v>0</v>
      </c>
      <c r="S8" s="34">
        <f>IF(YEAR($H8)&lt;YEAR(Cashflow!$D$2),0,IF(WEEKNUM($H8)=S$3,$E8,0))</f>
        <v>0</v>
      </c>
      <c r="T8" s="34">
        <f>IF(YEAR($H8)&lt;YEAR(Cashflow!$D$2),0,IF(WEEKNUM($H8)=T$3,$E8,0))</f>
        <v>0</v>
      </c>
      <c r="U8" s="34">
        <f>IF(YEAR($H8)&lt;YEAR(Cashflow!$D$2),0,IF(WEEKNUM($H8)=U$3,$E8,0))</f>
        <v>0</v>
      </c>
      <c r="V8" s="34">
        <f>IF(YEAR($H8)&lt;YEAR(Cashflow!$D$2),0,IF(WEEKNUM($H8)=V$3,$E8,0))</f>
        <v>0</v>
      </c>
      <c r="W8" s="34">
        <f>IF(YEAR($H8)&lt;YEAR(Cashflow!$D$2),0,IF(WEEKNUM($H8)=W$3,$E8,0))</f>
        <v>0</v>
      </c>
      <c r="X8" s="34">
        <f>IF(YEAR($H8)&lt;YEAR(Cashflow!$D$2),0,IF(WEEKNUM($H8)=X$3,$E8,0))</f>
        <v>0</v>
      </c>
      <c r="Y8" s="34">
        <f>IF(YEAR($H8)&lt;YEAR(Cashflow!$D$2),0,IF(WEEKNUM($H8)=Y$3,$E8,0))</f>
        <v>0</v>
      </c>
      <c r="Z8" s="34">
        <f>IF(YEAR($H8)&lt;YEAR(Cashflow!$D$2),0,IF(WEEKNUM($H8)=Z$3,$E8,0))</f>
        <v>0</v>
      </c>
      <c r="AA8" s="34">
        <f>IF(YEAR($H8)&lt;YEAR(Cashflow!$D$2),0,IF(WEEKNUM($H8)=AA$3,$E8,0))</f>
        <v>0</v>
      </c>
      <c r="AB8" s="34">
        <f>IF(YEAR($H8)&lt;YEAR(Cashflow!$D$2),0,IF(WEEKNUM($H8)=AB$3,$E8,0))</f>
        <v>0</v>
      </c>
      <c r="AC8" s="34">
        <f>IF(YEAR($H8)&lt;YEAR(Cashflow!$D$2),0,IF(WEEKNUM($H8)=AC$3,$E8,0))</f>
        <v>0</v>
      </c>
      <c r="AD8" s="34">
        <f>IF(YEAR($H8)&lt;YEAR(Cashflow!$D$2),0,IF(WEEKNUM($H8)=AD$3,$E8,0))</f>
        <v>0</v>
      </c>
      <c r="AE8" s="34">
        <f>IF(YEAR($H8)&lt;YEAR(Cashflow!$D$2),0,IF(WEEKNUM($H8)=AE$3,$E8,0))</f>
        <v>0</v>
      </c>
      <c r="AF8" s="34">
        <f>IF(YEAR($H8)&lt;YEAR(Cashflow!$D$2),0,IF(WEEKNUM($H8)=AF$3,$E8,0))</f>
        <v>0</v>
      </c>
      <c r="AG8" s="34">
        <f>IF(YEAR($H8)&lt;YEAR(Cashflow!$D$2),0,IF(WEEKNUM($H8)=AG$3,$E8,0))</f>
        <v>0</v>
      </c>
      <c r="AH8" s="34">
        <f>IF(YEAR($H8)&lt;YEAR(Cashflow!$D$2),0,IF(WEEKNUM($H8)=AH$3,$E8,0))</f>
        <v>0</v>
      </c>
      <c r="AI8" s="34">
        <f>IF(YEAR($H8)&lt;YEAR(Cashflow!$D$2),0,IF(WEEKNUM($H8)=AI$3,$E8,0))</f>
        <v>0</v>
      </c>
      <c r="AJ8" s="34">
        <f>IF(YEAR($H8)&lt;YEAR(Cashflow!$D$2),0,IF(WEEKNUM($H8)=AJ$3,$E8,0))</f>
        <v>0</v>
      </c>
      <c r="AK8" s="34">
        <f>IF(YEAR($H8)&lt;YEAR(Cashflow!$D$2),0,IF(WEEKNUM($H8)=AK$3,$E8,0))</f>
        <v>0</v>
      </c>
      <c r="AL8" s="34">
        <f>IF(YEAR($H8)&lt;YEAR(Cashflow!$D$2),0,IF(WEEKNUM($H8)=AL$3,$E8,0))</f>
        <v>0</v>
      </c>
      <c r="AM8" s="34">
        <f>IF(YEAR($H8)&lt;YEAR(Cashflow!$D$2),0,IF(WEEKNUM($H8)=AM$3,$E8,0))</f>
        <v>0</v>
      </c>
      <c r="AN8" s="34">
        <f>IF(YEAR($H8)&lt;YEAR(Cashflow!$D$2),0,IF(WEEKNUM($H8)=AN$3,$E8,0))</f>
        <v>0</v>
      </c>
      <c r="AO8" s="34">
        <f>IF(YEAR($H8)&lt;YEAR(Cashflow!$D$2),0,IF(WEEKNUM($H8)=AO$3,$E8,0))</f>
        <v>0</v>
      </c>
      <c r="AP8" s="34">
        <f>IF(YEAR($H8)&lt;YEAR(Cashflow!$D$2),0,IF(WEEKNUM($H8)=AP$3,$E8,0))</f>
        <v>0</v>
      </c>
      <c r="AQ8" s="34">
        <f>IF(YEAR($H8)&lt;YEAR(Cashflow!$D$2),0,IF(WEEKNUM($H8)=AQ$3,$E8,0))</f>
        <v>0</v>
      </c>
      <c r="AR8" s="34">
        <f>IF(YEAR($H8)&lt;YEAR(Cashflow!$D$2),0,IF(WEEKNUM($H8)=AR$3,$E8,0))</f>
        <v>0</v>
      </c>
      <c r="AS8" s="34">
        <f>IF(YEAR($H8)&lt;YEAR(Cashflow!$D$2),0,IF(WEEKNUM($H8)=AS$3,$E8,0))</f>
        <v>0</v>
      </c>
      <c r="AT8" s="34">
        <f>IF(YEAR($H8)&lt;YEAR(Cashflow!$D$2),0,IF(WEEKNUM($H8)=AT$3,$E8,0))</f>
        <v>0</v>
      </c>
      <c r="AU8" s="34">
        <f>IF(YEAR($H8)&lt;YEAR(Cashflow!$D$2),0,IF(WEEKNUM($H8)=AU$3,$E8,0))</f>
        <v>0</v>
      </c>
      <c r="AV8" s="34">
        <f>IF(YEAR($H8)&lt;YEAR(Cashflow!$D$2),0,IF(WEEKNUM($H8)=AV$3,$E8,0))</f>
        <v>0</v>
      </c>
      <c r="AW8" s="34">
        <f>IF(YEAR($H8)&lt;YEAR(Cashflow!$D$2),0,IF(WEEKNUM($H8)=AW$3,$E8,0))</f>
        <v>0</v>
      </c>
      <c r="AX8" s="28"/>
      <c r="AY8" s="28"/>
      <c r="AZ8" s="28"/>
    </row>
    <row r="9" spans="1:52" ht="15">
      <c r="A9" s="28"/>
      <c r="B9" s="5" t="s">
        <v>49</v>
      </c>
      <c r="C9" s="4">
        <v>43892</v>
      </c>
      <c r="D9" s="4">
        <v>43906</v>
      </c>
      <c r="E9" s="3">
        <v>605</v>
      </c>
      <c r="F9" s="1">
        <v>14</v>
      </c>
      <c r="G9" s="46">
        <v>0</v>
      </c>
      <c r="H9" s="31">
        <f t="shared" si="3"/>
        <v>43906</v>
      </c>
      <c r="I9" s="34">
        <f>IF(YEAR($H9)&lt;YEAR(Cashflow!$D$2),$E9,IF(WEEKNUM($H9)&lt;=I$3,$E9,0))</f>
        <v>605</v>
      </c>
      <c r="J9" s="34">
        <f>IF(YEAR($H9)&lt;YEAR(Cashflow!$D$2),0,IF(WEEKNUM($H9)=J$3,$E9,0))</f>
        <v>0</v>
      </c>
      <c r="K9" s="34">
        <f>IF(YEAR($H9)&lt;YEAR(Cashflow!$D$2),0,IF(WEEKNUM($H9)=K$3,$E9,0))</f>
        <v>0</v>
      </c>
      <c r="L9" s="34">
        <f>IF(YEAR($H9)&lt;YEAR(Cashflow!$D$2),0,IF(WEEKNUM($H9)=L$3,$E9,0))</f>
        <v>0</v>
      </c>
      <c r="M9" s="34">
        <f>IF(YEAR($H9)&lt;YEAR(Cashflow!$D$2),0,IF(WEEKNUM($H9)=M$3,$E9,0))</f>
        <v>0</v>
      </c>
      <c r="N9" s="34">
        <f>IF(YEAR($H9)&lt;YEAR(Cashflow!$D$2),0,IF(WEEKNUM($H9)=N$3,$E9,0))</f>
        <v>0</v>
      </c>
      <c r="O9" s="34">
        <f>IF(YEAR($H9)&lt;YEAR(Cashflow!$D$2),0,IF(WEEKNUM($H9)=O$3,$E9,0))</f>
        <v>0</v>
      </c>
      <c r="P9" s="34">
        <f>IF(YEAR($H9)&lt;YEAR(Cashflow!$D$2),0,IF(WEEKNUM($H9)=P$3,$E9,0))</f>
        <v>0</v>
      </c>
      <c r="Q9" s="34">
        <f>IF(YEAR($H9)&lt;YEAR(Cashflow!$D$2),0,IF(WEEKNUM($H9)=Q$3,$E9,0))</f>
        <v>0</v>
      </c>
      <c r="R9" s="34">
        <f>IF(YEAR($H9)&lt;YEAR(Cashflow!$D$2),0,IF(WEEKNUM($H9)=R$3,$E9,0))</f>
        <v>0</v>
      </c>
      <c r="S9" s="34">
        <f>IF(YEAR($H9)&lt;YEAR(Cashflow!$D$2),0,IF(WEEKNUM($H9)=S$3,$E9,0))</f>
        <v>0</v>
      </c>
      <c r="T9" s="34">
        <f>IF(YEAR($H9)&lt;YEAR(Cashflow!$D$2),0,IF(WEEKNUM($H9)=T$3,$E9,0))</f>
        <v>0</v>
      </c>
      <c r="U9" s="34">
        <f>IF(YEAR($H9)&lt;YEAR(Cashflow!$D$2),0,IF(WEEKNUM($H9)=U$3,$E9,0))</f>
        <v>0</v>
      </c>
      <c r="V9" s="34">
        <f>IF(YEAR($H9)&lt;YEAR(Cashflow!$D$2),0,IF(WEEKNUM($H9)=V$3,$E9,0))</f>
        <v>0</v>
      </c>
      <c r="W9" s="34">
        <f>IF(YEAR($H9)&lt;YEAR(Cashflow!$D$2),0,IF(WEEKNUM($H9)=W$3,$E9,0))</f>
        <v>0</v>
      </c>
      <c r="X9" s="34">
        <f>IF(YEAR($H9)&lt;YEAR(Cashflow!$D$2),0,IF(WEEKNUM($H9)=X$3,$E9,0))</f>
        <v>0</v>
      </c>
      <c r="Y9" s="34">
        <f>IF(YEAR($H9)&lt;YEAR(Cashflow!$D$2),0,IF(WEEKNUM($H9)=Y$3,$E9,0))</f>
        <v>0</v>
      </c>
      <c r="Z9" s="34">
        <f>IF(YEAR($H9)&lt;YEAR(Cashflow!$D$2),0,IF(WEEKNUM($H9)=Z$3,$E9,0))</f>
        <v>0</v>
      </c>
      <c r="AA9" s="34">
        <f>IF(YEAR($H9)&lt;YEAR(Cashflow!$D$2),0,IF(WEEKNUM($H9)=AA$3,$E9,0))</f>
        <v>0</v>
      </c>
      <c r="AB9" s="34">
        <f>IF(YEAR($H9)&lt;YEAR(Cashflow!$D$2),0,IF(WEEKNUM($H9)=AB$3,$E9,0))</f>
        <v>0</v>
      </c>
      <c r="AC9" s="34">
        <f>IF(YEAR($H9)&lt;YEAR(Cashflow!$D$2),0,IF(WEEKNUM($H9)=AC$3,$E9,0))</f>
        <v>0</v>
      </c>
      <c r="AD9" s="34">
        <f>IF(YEAR($H9)&lt;YEAR(Cashflow!$D$2),0,IF(WEEKNUM($H9)=AD$3,$E9,0))</f>
        <v>0</v>
      </c>
      <c r="AE9" s="34">
        <f>IF(YEAR($H9)&lt;YEAR(Cashflow!$D$2),0,IF(WEEKNUM($H9)=AE$3,$E9,0))</f>
        <v>0</v>
      </c>
      <c r="AF9" s="34">
        <f>IF(YEAR($H9)&lt;YEAR(Cashflow!$D$2),0,IF(WEEKNUM($H9)=AF$3,$E9,0))</f>
        <v>0</v>
      </c>
      <c r="AG9" s="34">
        <f>IF(YEAR($H9)&lt;YEAR(Cashflow!$D$2),0,IF(WEEKNUM($H9)=AG$3,$E9,0))</f>
        <v>0</v>
      </c>
      <c r="AH9" s="34">
        <f>IF(YEAR($H9)&lt;YEAR(Cashflow!$D$2),0,IF(WEEKNUM($H9)=AH$3,$E9,0))</f>
        <v>0</v>
      </c>
      <c r="AI9" s="34">
        <f>IF(YEAR($H9)&lt;YEAR(Cashflow!$D$2),0,IF(WEEKNUM($H9)=AI$3,$E9,0))</f>
        <v>0</v>
      </c>
      <c r="AJ9" s="34">
        <f>IF(YEAR($H9)&lt;YEAR(Cashflow!$D$2),0,IF(WEEKNUM($H9)=AJ$3,$E9,0))</f>
        <v>0</v>
      </c>
      <c r="AK9" s="34">
        <f>IF(YEAR($H9)&lt;YEAR(Cashflow!$D$2),0,IF(WEEKNUM($H9)=AK$3,$E9,0))</f>
        <v>0</v>
      </c>
      <c r="AL9" s="34">
        <f>IF(YEAR($H9)&lt;YEAR(Cashflow!$D$2),0,IF(WEEKNUM($H9)=AL$3,$E9,0))</f>
        <v>0</v>
      </c>
      <c r="AM9" s="34">
        <f>IF(YEAR($H9)&lt;YEAR(Cashflow!$D$2),0,IF(WEEKNUM($H9)=AM$3,$E9,0))</f>
        <v>0</v>
      </c>
      <c r="AN9" s="34">
        <f>IF(YEAR($H9)&lt;YEAR(Cashflow!$D$2),0,IF(WEEKNUM($H9)=AN$3,$E9,0))</f>
        <v>0</v>
      </c>
      <c r="AO9" s="34">
        <f>IF(YEAR($H9)&lt;YEAR(Cashflow!$D$2),0,IF(WEEKNUM($H9)=AO$3,$E9,0))</f>
        <v>0</v>
      </c>
      <c r="AP9" s="34">
        <f>IF(YEAR($H9)&lt;YEAR(Cashflow!$D$2),0,IF(WEEKNUM($H9)=AP$3,$E9,0))</f>
        <v>0</v>
      </c>
      <c r="AQ9" s="34">
        <f>IF(YEAR($H9)&lt;YEAR(Cashflow!$D$2),0,IF(WEEKNUM($H9)=AQ$3,$E9,0))</f>
        <v>0</v>
      </c>
      <c r="AR9" s="34">
        <f>IF(YEAR($H9)&lt;YEAR(Cashflow!$D$2),0,IF(WEEKNUM($H9)=AR$3,$E9,0))</f>
        <v>0</v>
      </c>
      <c r="AS9" s="34">
        <f>IF(YEAR($H9)&lt;YEAR(Cashflow!$D$2),0,IF(WEEKNUM($H9)=AS$3,$E9,0))</f>
        <v>0</v>
      </c>
      <c r="AT9" s="34">
        <f>IF(YEAR($H9)&lt;YEAR(Cashflow!$D$2),0,IF(WEEKNUM($H9)=AT$3,$E9,0))</f>
        <v>0</v>
      </c>
      <c r="AU9" s="34">
        <f>IF(YEAR($H9)&lt;YEAR(Cashflow!$D$2),0,IF(WEEKNUM($H9)=AU$3,$E9,0))</f>
        <v>0</v>
      </c>
      <c r="AV9" s="34">
        <f>IF(YEAR($H9)&lt;YEAR(Cashflow!$D$2),0,IF(WEEKNUM($H9)=AV$3,$E9,0))</f>
        <v>0</v>
      </c>
      <c r="AW9" s="34">
        <f>IF(YEAR($H9)&lt;YEAR(Cashflow!$D$2),0,IF(WEEKNUM($H9)=AW$3,$E9,0))</f>
        <v>0</v>
      </c>
      <c r="AX9" s="28"/>
      <c r="AY9" s="28"/>
      <c r="AZ9" s="28"/>
    </row>
    <row r="10" spans="1:52" ht="15">
      <c r="A10" s="28"/>
      <c r="B10" s="5" t="s">
        <v>50</v>
      </c>
      <c r="C10" s="4">
        <v>43895</v>
      </c>
      <c r="D10" s="4">
        <v>43909</v>
      </c>
      <c r="E10" s="1">
        <v>696.96</v>
      </c>
      <c r="F10" s="1">
        <v>11</v>
      </c>
      <c r="G10" s="46">
        <v>0</v>
      </c>
      <c r="H10" s="31">
        <f t="shared" si="3"/>
        <v>43909</v>
      </c>
      <c r="I10" s="34">
        <f>IF(YEAR($H10)&lt;YEAR(Cashflow!$D$2),$E10,IF(WEEKNUM($H10)&lt;=I$3,$E10,0))</f>
        <v>696.96</v>
      </c>
      <c r="J10" s="34">
        <f>IF(YEAR($H10)&lt;YEAR(Cashflow!$D$2),0,IF(WEEKNUM($H10)=J$3,$E10,0))</f>
        <v>0</v>
      </c>
      <c r="K10" s="34">
        <f>IF(YEAR($H10)&lt;YEAR(Cashflow!$D$2),0,IF(WEEKNUM($H10)=K$3,$E10,0))</f>
        <v>0</v>
      </c>
      <c r="L10" s="34">
        <f>IF(YEAR($H10)&lt;YEAR(Cashflow!$D$2),0,IF(WEEKNUM($H10)=L$3,$E10,0))</f>
        <v>0</v>
      </c>
      <c r="M10" s="34">
        <f>IF(YEAR($H10)&lt;YEAR(Cashflow!$D$2),0,IF(WEEKNUM($H10)=M$3,$E10,0))</f>
        <v>0</v>
      </c>
      <c r="N10" s="34">
        <f>IF(YEAR($H10)&lt;YEAR(Cashflow!$D$2),0,IF(WEEKNUM($H10)=N$3,$E10,0))</f>
        <v>0</v>
      </c>
      <c r="O10" s="34">
        <f>IF(YEAR($H10)&lt;YEAR(Cashflow!$D$2),0,IF(WEEKNUM($H10)=O$3,$E10,0))</f>
        <v>0</v>
      </c>
      <c r="P10" s="34">
        <f>IF(YEAR($H10)&lt;YEAR(Cashflow!$D$2),0,IF(WEEKNUM($H10)=P$3,$E10,0))</f>
        <v>0</v>
      </c>
      <c r="Q10" s="34">
        <f>IF(YEAR($H10)&lt;YEAR(Cashflow!$D$2),0,IF(WEEKNUM($H10)=Q$3,$E10,0))</f>
        <v>0</v>
      </c>
      <c r="R10" s="34">
        <f>IF(YEAR($H10)&lt;YEAR(Cashflow!$D$2),0,IF(WEEKNUM($H10)=R$3,$E10,0))</f>
        <v>0</v>
      </c>
      <c r="S10" s="34">
        <f>IF(YEAR($H10)&lt;YEAR(Cashflow!$D$2),0,IF(WEEKNUM($H10)=S$3,$E10,0))</f>
        <v>0</v>
      </c>
      <c r="T10" s="34">
        <f>IF(YEAR($H10)&lt;YEAR(Cashflow!$D$2),0,IF(WEEKNUM($H10)=T$3,$E10,0))</f>
        <v>0</v>
      </c>
      <c r="U10" s="34">
        <f>IF(YEAR($H10)&lt;YEAR(Cashflow!$D$2),0,IF(WEEKNUM($H10)=U$3,$E10,0))</f>
        <v>0</v>
      </c>
      <c r="V10" s="34">
        <f>IF(YEAR($H10)&lt;YEAR(Cashflow!$D$2),0,IF(WEEKNUM($H10)=V$3,$E10,0))</f>
        <v>0</v>
      </c>
      <c r="W10" s="34">
        <f>IF(YEAR($H10)&lt;YEAR(Cashflow!$D$2),0,IF(WEEKNUM($H10)=W$3,$E10,0))</f>
        <v>0</v>
      </c>
      <c r="X10" s="34">
        <f>IF(YEAR($H10)&lt;YEAR(Cashflow!$D$2),0,IF(WEEKNUM($H10)=X$3,$E10,0))</f>
        <v>0</v>
      </c>
      <c r="Y10" s="34">
        <f>IF(YEAR($H10)&lt;YEAR(Cashflow!$D$2),0,IF(WEEKNUM($H10)=Y$3,$E10,0))</f>
        <v>0</v>
      </c>
      <c r="Z10" s="34">
        <f>IF(YEAR($H10)&lt;YEAR(Cashflow!$D$2),0,IF(WEEKNUM($H10)=Z$3,$E10,0))</f>
        <v>0</v>
      </c>
      <c r="AA10" s="34">
        <f>IF(YEAR($H10)&lt;YEAR(Cashflow!$D$2),0,IF(WEEKNUM($H10)=AA$3,$E10,0))</f>
        <v>0</v>
      </c>
      <c r="AB10" s="34">
        <f>IF(YEAR($H10)&lt;YEAR(Cashflow!$D$2),0,IF(WEEKNUM($H10)=AB$3,$E10,0))</f>
        <v>0</v>
      </c>
      <c r="AC10" s="34">
        <f>IF(YEAR($H10)&lt;YEAR(Cashflow!$D$2),0,IF(WEEKNUM($H10)=AC$3,$E10,0))</f>
        <v>0</v>
      </c>
      <c r="AD10" s="34">
        <f>IF(YEAR($H10)&lt;YEAR(Cashflow!$D$2),0,IF(WEEKNUM($H10)=AD$3,$E10,0))</f>
        <v>0</v>
      </c>
      <c r="AE10" s="34">
        <f>IF(YEAR($H10)&lt;YEAR(Cashflow!$D$2),0,IF(WEEKNUM($H10)=AE$3,$E10,0))</f>
        <v>0</v>
      </c>
      <c r="AF10" s="34">
        <f>IF(YEAR($H10)&lt;YEAR(Cashflow!$D$2),0,IF(WEEKNUM($H10)=AF$3,$E10,0))</f>
        <v>0</v>
      </c>
      <c r="AG10" s="34">
        <f>IF(YEAR($H10)&lt;YEAR(Cashflow!$D$2),0,IF(WEEKNUM($H10)=AG$3,$E10,0))</f>
        <v>0</v>
      </c>
      <c r="AH10" s="34">
        <f>IF(YEAR($H10)&lt;YEAR(Cashflow!$D$2),0,IF(WEEKNUM($H10)=AH$3,$E10,0))</f>
        <v>0</v>
      </c>
      <c r="AI10" s="34">
        <f>IF(YEAR($H10)&lt;YEAR(Cashflow!$D$2),0,IF(WEEKNUM($H10)=AI$3,$E10,0))</f>
        <v>0</v>
      </c>
      <c r="AJ10" s="34">
        <f>IF(YEAR($H10)&lt;YEAR(Cashflow!$D$2),0,IF(WEEKNUM($H10)=AJ$3,$E10,0))</f>
        <v>0</v>
      </c>
      <c r="AK10" s="34">
        <f>IF(YEAR($H10)&lt;YEAR(Cashflow!$D$2),0,IF(WEEKNUM($H10)=AK$3,$E10,0))</f>
        <v>0</v>
      </c>
      <c r="AL10" s="34">
        <f>IF(YEAR($H10)&lt;YEAR(Cashflow!$D$2),0,IF(WEEKNUM($H10)=AL$3,$E10,0))</f>
        <v>0</v>
      </c>
      <c r="AM10" s="34">
        <f>IF(YEAR($H10)&lt;YEAR(Cashflow!$D$2),0,IF(WEEKNUM($H10)=AM$3,$E10,0))</f>
        <v>0</v>
      </c>
      <c r="AN10" s="34">
        <f>IF(YEAR($H10)&lt;YEAR(Cashflow!$D$2),0,IF(WEEKNUM($H10)=AN$3,$E10,0))</f>
        <v>0</v>
      </c>
      <c r="AO10" s="34">
        <f>IF(YEAR($H10)&lt;YEAR(Cashflow!$D$2),0,IF(WEEKNUM($H10)=AO$3,$E10,0))</f>
        <v>0</v>
      </c>
      <c r="AP10" s="34">
        <f>IF(YEAR($H10)&lt;YEAR(Cashflow!$D$2),0,IF(WEEKNUM($H10)=AP$3,$E10,0))</f>
        <v>0</v>
      </c>
      <c r="AQ10" s="34">
        <f>IF(YEAR($H10)&lt;YEAR(Cashflow!$D$2),0,IF(WEEKNUM($H10)=AQ$3,$E10,0))</f>
        <v>0</v>
      </c>
      <c r="AR10" s="34">
        <f>IF(YEAR($H10)&lt;YEAR(Cashflow!$D$2),0,IF(WEEKNUM($H10)=AR$3,$E10,0))</f>
        <v>0</v>
      </c>
      <c r="AS10" s="34">
        <f>IF(YEAR($H10)&lt;YEAR(Cashflow!$D$2),0,IF(WEEKNUM($H10)=AS$3,$E10,0))</f>
        <v>0</v>
      </c>
      <c r="AT10" s="34">
        <f>IF(YEAR($H10)&lt;YEAR(Cashflow!$D$2),0,IF(WEEKNUM($H10)=AT$3,$E10,0))</f>
        <v>0</v>
      </c>
      <c r="AU10" s="34">
        <f>IF(YEAR($H10)&lt;YEAR(Cashflow!$D$2),0,IF(WEEKNUM($H10)=AU$3,$E10,0))</f>
        <v>0</v>
      </c>
      <c r="AV10" s="34">
        <f>IF(YEAR($H10)&lt;YEAR(Cashflow!$D$2),0,IF(WEEKNUM($H10)=AV$3,$E10,0))</f>
        <v>0</v>
      </c>
      <c r="AW10" s="34">
        <f>IF(YEAR($H10)&lt;YEAR(Cashflow!$D$2),0,IF(WEEKNUM($H10)=AW$3,$E10,0))</f>
        <v>0</v>
      </c>
      <c r="AX10" s="28"/>
      <c r="AY10" s="28"/>
      <c r="AZ10" s="28"/>
    </row>
    <row r="11" spans="1:52" ht="12.75" customHeight="1">
      <c r="A11" s="28"/>
      <c r="B11" s="5" t="s">
        <v>51</v>
      </c>
      <c r="C11" s="4">
        <v>43903</v>
      </c>
      <c r="D11" s="4">
        <v>43903</v>
      </c>
      <c r="E11" s="6">
        <v>-2904</v>
      </c>
      <c r="F11" s="1">
        <v>3</v>
      </c>
      <c r="G11" s="46">
        <v>0</v>
      </c>
      <c r="H11" s="31">
        <f t="shared" si="3"/>
        <v>43903</v>
      </c>
      <c r="I11" s="34">
        <f>IF(YEAR($H11)&lt;YEAR(Cashflow!$D$2),$E11,IF(WEEKNUM($H11)&lt;=I$3,$E11,0))</f>
        <v>-2904</v>
      </c>
      <c r="J11" s="34">
        <f>IF(YEAR($H11)&lt;YEAR(Cashflow!$D$2),0,IF(WEEKNUM($H11)=J$3,$E11,0))</f>
        <v>0</v>
      </c>
      <c r="K11" s="34">
        <f>IF(YEAR($H11)&lt;YEAR(Cashflow!$D$2),0,IF(WEEKNUM($H11)=K$3,$E11,0))</f>
        <v>0</v>
      </c>
      <c r="L11" s="34">
        <f>IF(YEAR($H11)&lt;YEAR(Cashflow!$D$2),0,IF(WEEKNUM($H11)=L$3,$E11,0))</f>
        <v>0</v>
      </c>
      <c r="M11" s="34">
        <f>IF(YEAR($H11)&lt;YEAR(Cashflow!$D$2),0,IF(WEEKNUM($H11)=M$3,$E11,0))</f>
        <v>0</v>
      </c>
      <c r="N11" s="34">
        <f>IF(YEAR($H11)&lt;YEAR(Cashflow!$D$2),0,IF(WEEKNUM($H11)=N$3,$E11,0))</f>
        <v>0</v>
      </c>
      <c r="O11" s="34">
        <f>IF(YEAR($H11)&lt;YEAR(Cashflow!$D$2),0,IF(WEEKNUM($H11)=O$3,$E11,0))</f>
        <v>0</v>
      </c>
      <c r="P11" s="34">
        <f>IF(YEAR($H11)&lt;YEAR(Cashflow!$D$2),0,IF(WEEKNUM($H11)=P$3,$E11,0))</f>
        <v>0</v>
      </c>
      <c r="Q11" s="34">
        <f>IF(YEAR($H11)&lt;YEAR(Cashflow!$D$2),0,IF(WEEKNUM($H11)=Q$3,$E11,0))</f>
        <v>0</v>
      </c>
      <c r="R11" s="34">
        <f>IF(YEAR($H11)&lt;YEAR(Cashflow!$D$2),0,IF(WEEKNUM($H11)=R$3,$E11,0))</f>
        <v>0</v>
      </c>
      <c r="S11" s="34">
        <f>IF(YEAR($H11)&lt;YEAR(Cashflow!$D$2),0,IF(WEEKNUM($H11)=S$3,$E11,0))</f>
        <v>0</v>
      </c>
      <c r="T11" s="34">
        <f>IF(YEAR($H11)&lt;YEAR(Cashflow!$D$2),0,IF(WEEKNUM($H11)=T$3,$E11,0))</f>
        <v>0</v>
      </c>
      <c r="U11" s="34">
        <f>IF(YEAR($H11)&lt;YEAR(Cashflow!$D$2),0,IF(WEEKNUM($H11)=U$3,$E11,0))</f>
        <v>0</v>
      </c>
      <c r="V11" s="34">
        <f>IF(YEAR($H11)&lt;YEAR(Cashflow!$D$2),0,IF(WEEKNUM($H11)=V$3,$E11,0))</f>
        <v>0</v>
      </c>
      <c r="W11" s="34">
        <f>IF(YEAR($H11)&lt;YEAR(Cashflow!$D$2),0,IF(WEEKNUM($H11)=W$3,$E11,0))</f>
        <v>0</v>
      </c>
      <c r="X11" s="34">
        <f>IF(YEAR($H11)&lt;YEAR(Cashflow!$D$2),0,IF(WEEKNUM($H11)=X$3,$E11,0))</f>
        <v>0</v>
      </c>
      <c r="Y11" s="34">
        <f>IF(YEAR($H11)&lt;YEAR(Cashflow!$D$2),0,IF(WEEKNUM($H11)=Y$3,$E11,0))</f>
        <v>0</v>
      </c>
      <c r="Z11" s="34">
        <f>IF(YEAR($H11)&lt;YEAR(Cashflow!$D$2),0,IF(WEEKNUM($H11)=Z$3,$E11,0))</f>
        <v>0</v>
      </c>
      <c r="AA11" s="34">
        <f>IF(YEAR($H11)&lt;YEAR(Cashflow!$D$2),0,IF(WEEKNUM($H11)=AA$3,$E11,0))</f>
        <v>0</v>
      </c>
      <c r="AB11" s="34">
        <f>IF(YEAR($H11)&lt;YEAR(Cashflow!$D$2),0,IF(WEEKNUM($H11)=AB$3,$E11,0))</f>
        <v>0</v>
      </c>
      <c r="AC11" s="34">
        <f>IF(YEAR($H11)&lt;YEAR(Cashflow!$D$2),0,IF(WEEKNUM($H11)=AC$3,$E11,0))</f>
        <v>0</v>
      </c>
      <c r="AD11" s="34">
        <f>IF(YEAR($H11)&lt;YEAR(Cashflow!$D$2),0,IF(WEEKNUM($H11)=AD$3,$E11,0))</f>
        <v>0</v>
      </c>
      <c r="AE11" s="34">
        <f>IF(YEAR($H11)&lt;YEAR(Cashflow!$D$2),0,IF(WEEKNUM($H11)=AE$3,$E11,0))</f>
        <v>0</v>
      </c>
      <c r="AF11" s="34">
        <f>IF(YEAR($H11)&lt;YEAR(Cashflow!$D$2),0,IF(WEEKNUM($H11)=AF$3,$E11,0))</f>
        <v>0</v>
      </c>
      <c r="AG11" s="34">
        <f>IF(YEAR($H11)&lt;YEAR(Cashflow!$D$2),0,IF(WEEKNUM($H11)=AG$3,$E11,0))</f>
        <v>0</v>
      </c>
      <c r="AH11" s="34">
        <f>IF(YEAR($H11)&lt;YEAR(Cashflow!$D$2),0,IF(WEEKNUM($H11)=AH$3,$E11,0))</f>
        <v>0</v>
      </c>
      <c r="AI11" s="34">
        <f>IF(YEAR($H11)&lt;YEAR(Cashflow!$D$2),0,IF(WEEKNUM($H11)=AI$3,$E11,0))</f>
        <v>0</v>
      </c>
      <c r="AJ11" s="34">
        <f>IF(YEAR($H11)&lt;YEAR(Cashflow!$D$2),0,IF(WEEKNUM($H11)=AJ$3,$E11,0))</f>
        <v>0</v>
      </c>
      <c r="AK11" s="34">
        <f>IF(YEAR($H11)&lt;YEAR(Cashflow!$D$2),0,IF(WEEKNUM($H11)=AK$3,$E11,0))</f>
        <v>0</v>
      </c>
      <c r="AL11" s="34">
        <f>IF(YEAR($H11)&lt;YEAR(Cashflow!$D$2),0,IF(WEEKNUM($H11)=AL$3,$E11,0))</f>
        <v>0</v>
      </c>
      <c r="AM11" s="34">
        <f>IF(YEAR($H11)&lt;YEAR(Cashflow!$D$2),0,IF(WEEKNUM($H11)=AM$3,$E11,0))</f>
        <v>0</v>
      </c>
      <c r="AN11" s="34">
        <f>IF(YEAR($H11)&lt;YEAR(Cashflow!$D$2),0,IF(WEEKNUM($H11)=AN$3,$E11,0))</f>
        <v>0</v>
      </c>
      <c r="AO11" s="34">
        <f>IF(YEAR($H11)&lt;YEAR(Cashflow!$D$2),0,IF(WEEKNUM($H11)=AO$3,$E11,0))</f>
        <v>0</v>
      </c>
      <c r="AP11" s="34">
        <f>IF(YEAR($H11)&lt;YEAR(Cashflow!$D$2),0,IF(WEEKNUM($H11)=AP$3,$E11,0))</f>
        <v>0</v>
      </c>
      <c r="AQ11" s="34">
        <f>IF(YEAR($H11)&lt;YEAR(Cashflow!$D$2),0,IF(WEEKNUM($H11)=AQ$3,$E11,0))</f>
        <v>0</v>
      </c>
      <c r="AR11" s="34">
        <f>IF(YEAR($H11)&lt;YEAR(Cashflow!$D$2),0,IF(WEEKNUM($H11)=AR$3,$E11,0))</f>
        <v>0</v>
      </c>
      <c r="AS11" s="34">
        <f>IF(YEAR($H11)&lt;YEAR(Cashflow!$D$2),0,IF(WEEKNUM($H11)=AS$3,$E11,0))</f>
        <v>0</v>
      </c>
      <c r="AT11" s="34">
        <f>IF(YEAR($H11)&lt;YEAR(Cashflow!$D$2),0,IF(WEEKNUM($H11)=AT$3,$E11,0))</f>
        <v>0</v>
      </c>
      <c r="AU11" s="34">
        <f>IF(YEAR($H11)&lt;YEAR(Cashflow!$D$2),0,IF(WEEKNUM($H11)=AU$3,$E11,0))</f>
        <v>0</v>
      </c>
      <c r="AV11" s="34">
        <f>IF(YEAR($H11)&lt;YEAR(Cashflow!$D$2),0,IF(WEEKNUM($H11)=AV$3,$E11,0))</f>
        <v>0</v>
      </c>
      <c r="AW11" s="34">
        <f>IF(YEAR($H11)&lt;YEAR(Cashflow!$D$2),0,IF(WEEKNUM($H11)=AW$3,$E11,0))</f>
        <v>0</v>
      </c>
      <c r="AX11" s="28"/>
      <c r="AY11" s="28"/>
      <c r="AZ11" s="28"/>
    </row>
    <row r="12" spans="1:52" ht="12.75" customHeight="1">
      <c r="A12" s="28"/>
      <c r="B12" s="5" t="s">
        <v>52</v>
      </c>
      <c r="C12" s="4">
        <v>42900</v>
      </c>
      <c r="D12" s="4">
        <v>42930</v>
      </c>
      <c r="E12" s="3">
        <v>363</v>
      </c>
      <c r="F12" s="9">
        <v>1006</v>
      </c>
      <c r="G12" s="46">
        <v>0</v>
      </c>
      <c r="H12" s="31">
        <f t="shared" si="3"/>
        <v>42930</v>
      </c>
      <c r="I12" s="34">
        <f>IF(YEAR($H12)&lt;YEAR(Cashflow!$D$2),$E12,IF(WEEKNUM($H12)&lt;=I$3,$E12,0))</f>
        <v>363</v>
      </c>
      <c r="J12" s="34">
        <f>IF(YEAR($H12)&lt;YEAR(Cashflow!$D$2),0,IF(WEEKNUM($H12)=J$3,$E12,0))</f>
        <v>0</v>
      </c>
      <c r="K12" s="34">
        <f>IF(YEAR($H12)&lt;YEAR(Cashflow!$D$2),0,IF(WEEKNUM($H12)=K$3,$E12,0))</f>
        <v>0</v>
      </c>
      <c r="L12" s="34">
        <f>IF(YEAR($H12)&lt;YEAR(Cashflow!$D$2),0,IF(WEEKNUM($H12)=L$3,$E12,0))</f>
        <v>0</v>
      </c>
      <c r="M12" s="34">
        <f>IF(YEAR($H12)&lt;YEAR(Cashflow!$D$2),0,IF(WEEKNUM($H12)=M$3,$E12,0))</f>
        <v>0</v>
      </c>
      <c r="N12" s="34">
        <f>IF(YEAR($H12)&lt;YEAR(Cashflow!$D$2),0,IF(WEEKNUM($H12)=N$3,$E12,0))</f>
        <v>0</v>
      </c>
      <c r="O12" s="34">
        <f>IF(YEAR($H12)&lt;YEAR(Cashflow!$D$2),0,IF(WEEKNUM($H12)=O$3,$E12,0))</f>
        <v>0</v>
      </c>
      <c r="P12" s="34">
        <f>IF(YEAR($H12)&lt;YEAR(Cashflow!$D$2),0,IF(WEEKNUM($H12)=P$3,$E12,0))</f>
        <v>0</v>
      </c>
      <c r="Q12" s="34">
        <f>IF(YEAR($H12)&lt;YEAR(Cashflow!$D$2),0,IF(WEEKNUM($H12)=Q$3,$E12,0))</f>
        <v>0</v>
      </c>
      <c r="R12" s="34">
        <f>IF(YEAR($H12)&lt;YEAR(Cashflow!$D$2),0,IF(WEEKNUM($H12)=R$3,$E12,0))</f>
        <v>0</v>
      </c>
      <c r="S12" s="34">
        <f>IF(YEAR($H12)&lt;YEAR(Cashflow!$D$2),0,IF(WEEKNUM($H12)=S$3,$E12,0))</f>
        <v>0</v>
      </c>
      <c r="T12" s="34">
        <f>IF(YEAR($H12)&lt;YEAR(Cashflow!$D$2),0,IF(WEEKNUM($H12)=T$3,$E12,0))</f>
        <v>0</v>
      </c>
      <c r="U12" s="34">
        <f>IF(YEAR($H12)&lt;YEAR(Cashflow!$D$2),0,IF(WEEKNUM($H12)=U$3,$E12,0))</f>
        <v>0</v>
      </c>
      <c r="V12" s="34">
        <f>IF(YEAR($H12)&lt;YEAR(Cashflow!$D$2),0,IF(WEEKNUM($H12)=V$3,$E12,0))</f>
        <v>0</v>
      </c>
      <c r="W12" s="34">
        <f>IF(YEAR($H12)&lt;YEAR(Cashflow!$D$2),0,IF(WEEKNUM($H12)=W$3,$E12,0))</f>
        <v>0</v>
      </c>
      <c r="X12" s="34">
        <f>IF(YEAR($H12)&lt;YEAR(Cashflow!$D$2),0,IF(WEEKNUM($H12)=X$3,$E12,0))</f>
        <v>0</v>
      </c>
      <c r="Y12" s="34">
        <f>IF(YEAR($H12)&lt;YEAR(Cashflow!$D$2),0,IF(WEEKNUM($H12)=Y$3,$E12,0))</f>
        <v>0</v>
      </c>
      <c r="Z12" s="34">
        <f>IF(YEAR($H12)&lt;YEAR(Cashflow!$D$2),0,IF(WEEKNUM($H12)=Z$3,$E12,0))</f>
        <v>0</v>
      </c>
      <c r="AA12" s="34">
        <f>IF(YEAR($H12)&lt;YEAR(Cashflow!$D$2),0,IF(WEEKNUM($H12)=AA$3,$E12,0))</f>
        <v>0</v>
      </c>
      <c r="AB12" s="34">
        <f>IF(YEAR($H12)&lt;YEAR(Cashflow!$D$2),0,IF(WEEKNUM($H12)=AB$3,$E12,0))</f>
        <v>0</v>
      </c>
      <c r="AC12" s="34">
        <f>IF(YEAR($H12)&lt;YEAR(Cashflow!$D$2),0,IF(WEEKNUM($H12)=AC$3,$E12,0))</f>
        <v>0</v>
      </c>
      <c r="AD12" s="34">
        <f>IF(YEAR($H12)&lt;YEAR(Cashflow!$D$2),0,IF(WEEKNUM($H12)=AD$3,$E12,0))</f>
        <v>0</v>
      </c>
      <c r="AE12" s="34">
        <f>IF(YEAR($H12)&lt;YEAR(Cashflow!$D$2),0,IF(WEEKNUM($H12)=AE$3,$E12,0))</f>
        <v>0</v>
      </c>
      <c r="AF12" s="34">
        <f>IF(YEAR($H12)&lt;YEAR(Cashflow!$D$2),0,IF(WEEKNUM($H12)=AF$3,$E12,0))</f>
        <v>0</v>
      </c>
      <c r="AG12" s="34">
        <f>IF(YEAR($H12)&lt;YEAR(Cashflow!$D$2),0,IF(WEEKNUM($H12)=AG$3,$E12,0))</f>
        <v>0</v>
      </c>
      <c r="AH12" s="34">
        <f>IF(YEAR($H12)&lt;YEAR(Cashflow!$D$2),0,IF(WEEKNUM($H12)=AH$3,$E12,0))</f>
        <v>0</v>
      </c>
      <c r="AI12" s="34">
        <f>IF(YEAR($H12)&lt;YEAR(Cashflow!$D$2),0,IF(WEEKNUM($H12)=AI$3,$E12,0))</f>
        <v>0</v>
      </c>
      <c r="AJ12" s="34">
        <f>IF(YEAR($H12)&lt;YEAR(Cashflow!$D$2),0,IF(WEEKNUM($H12)=AJ$3,$E12,0))</f>
        <v>0</v>
      </c>
      <c r="AK12" s="34">
        <f>IF(YEAR($H12)&lt;YEAR(Cashflow!$D$2),0,IF(WEEKNUM($H12)=AK$3,$E12,0))</f>
        <v>0</v>
      </c>
      <c r="AL12" s="34">
        <f>IF(YEAR($H12)&lt;YEAR(Cashflow!$D$2),0,IF(WEEKNUM($H12)=AL$3,$E12,0))</f>
        <v>0</v>
      </c>
      <c r="AM12" s="34">
        <f>IF(YEAR($H12)&lt;YEAR(Cashflow!$D$2),0,IF(WEEKNUM($H12)=AM$3,$E12,0))</f>
        <v>0</v>
      </c>
      <c r="AN12" s="34">
        <f>IF(YEAR($H12)&lt;YEAR(Cashflow!$D$2),0,IF(WEEKNUM($H12)=AN$3,$E12,0))</f>
        <v>0</v>
      </c>
      <c r="AO12" s="34">
        <f>IF(YEAR($H12)&lt;YEAR(Cashflow!$D$2),0,IF(WEEKNUM($H12)=AO$3,$E12,0))</f>
        <v>0</v>
      </c>
      <c r="AP12" s="34">
        <f>IF(YEAR($H12)&lt;YEAR(Cashflow!$D$2),0,IF(WEEKNUM($H12)=AP$3,$E12,0))</f>
        <v>0</v>
      </c>
      <c r="AQ12" s="34">
        <f>IF(YEAR($H12)&lt;YEAR(Cashflow!$D$2),0,IF(WEEKNUM($H12)=AQ$3,$E12,0))</f>
        <v>0</v>
      </c>
      <c r="AR12" s="34">
        <f>IF(YEAR($H12)&lt;YEAR(Cashflow!$D$2),0,IF(WEEKNUM($H12)=AR$3,$E12,0))</f>
        <v>0</v>
      </c>
      <c r="AS12" s="34">
        <f>IF(YEAR($H12)&lt;YEAR(Cashflow!$D$2),0,IF(WEEKNUM($H12)=AS$3,$E12,0))</f>
        <v>0</v>
      </c>
      <c r="AT12" s="34">
        <f>IF(YEAR($H12)&lt;YEAR(Cashflow!$D$2),0,IF(WEEKNUM($H12)=AT$3,$E12,0))</f>
        <v>0</v>
      </c>
      <c r="AU12" s="34">
        <f>IF(YEAR($H12)&lt;YEAR(Cashflow!$D$2),0,IF(WEEKNUM($H12)=AU$3,$E12,0))</f>
        <v>0</v>
      </c>
      <c r="AV12" s="34">
        <f>IF(YEAR($H12)&lt;YEAR(Cashflow!$D$2),0,IF(WEEKNUM($H12)=AV$3,$E12,0))</f>
        <v>0</v>
      </c>
      <c r="AW12" s="34">
        <f>IF(YEAR($H12)&lt;YEAR(Cashflow!$D$2),0,IF(WEEKNUM($H12)=AW$3,$E12,0))</f>
        <v>0</v>
      </c>
      <c r="AX12" s="28"/>
      <c r="AY12" s="28"/>
      <c r="AZ12" s="28"/>
    </row>
    <row r="13" spans="1:52" ht="12.75" customHeight="1">
      <c r="A13" s="28"/>
      <c r="B13" s="5" t="s">
        <v>53</v>
      </c>
      <c r="C13" s="7">
        <v>43398</v>
      </c>
      <c r="D13" s="7">
        <v>43428</v>
      </c>
      <c r="E13" s="3">
        <v>363</v>
      </c>
      <c r="F13" s="1">
        <v>508</v>
      </c>
      <c r="G13" s="46">
        <v>0</v>
      </c>
      <c r="H13" s="31">
        <f t="shared" si="3"/>
        <v>43428</v>
      </c>
      <c r="I13" s="34">
        <f>IF(YEAR($H13)&lt;YEAR(Cashflow!$D$2),$E13,IF(WEEKNUM($H13)&lt;=I$3,$E13,0))</f>
        <v>363</v>
      </c>
      <c r="J13" s="34">
        <f>IF(YEAR($H13)&lt;YEAR(Cashflow!$D$2),0,IF(WEEKNUM($H13)=J$3,$E13,0))</f>
        <v>0</v>
      </c>
      <c r="K13" s="34">
        <f>IF(YEAR($H13)&lt;YEAR(Cashflow!$D$2),0,IF(WEEKNUM($H13)=K$3,$E13,0))</f>
        <v>0</v>
      </c>
      <c r="L13" s="34">
        <f>IF(YEAR($H13)&lt;YEAR(Cashflow!$D$2),0,IF(WEEKNUM($H13)=L$3,$E13,0))</f>
        <v>0</v>
      </c>
      <c r="M13" s="34">
        <f>IF(YEAR($H13)&lt;YEAR(Cashflow!$D$2),0,IF(WEEKNUM($H13)=M$3,$E13,0))</f>
        <v>0</v>
      </c>
      <c r="N13" s="34">
        <f>IF(YEAR($H13)&lt;YEAR(Cashflow!$D$2),0,IF(WEEKNUM($H13)=N$3,$E13,0))</f>
        <v>0</v>
      </c>
      <c r="O13" s="34">
        <f>IF(YEAR($H13)&lt;YEAR(Cashflow!$D$2),0,IF(WEEKNUM($H13)=O$3,$E13,0))</f>
        <v>0</v>
      </c>
      <c r="P13" s="34">
        <f>IF(YEAR($H13)&lt;YEAR(Cashflow!$D$2),0,IF(WEEKNUM($H13)=P$3,$E13,0))</f>
        <v>0</v>
      </c>
      <c r="Q13" s="34">
        <f>IF(YEAR($H13)&lt;YEAR(Cashflow!$D$2),0,IF(WEEKNUM($H13)=Q$3,$E13,0))</f>
        <v>0</v>
      </c>
      <c r="R13" s="34">
        <f>IF(YEAR($H13)&lt;YEAR(Cashflow!$D$2),0,IF(WEEKNUM($H13)=R$3,$E13,0))</f>
        <v>0</v>
      </c>
      <c r="S13" s="34">
        <f>IF(YEAR($H13)&lt;YEAR(Cashflow!$D$2),0,IF(WEEKNUM($H13)=S$3,$E13,0))</f>
        <v>0</v>
      </c>
      <c r="T13" s="34">
        <f>IF(YEAR($H13)&lt;YEAR(Cashflow!$D$2),0,IF(WEEKNUM($H13)=T$3,$E13,0))</f>
        <v>0</v>
      </c>
      <c r="U13" s="34">
        <f>IF(YEAR($H13)&lt;YEAR(Cashflow!$D$2),0,IF(WEEKNUM($H13)=U$3,$E13,0))</f>
        <v>0</v>
      </c>
      <c r="V13" s="34">
        <f>IF(YEAR($H13)&lt;YEAR(Cashflow!$D$2),0,IF(WEEKNUM($H13)=V$3,$E13,0))</f>
        <v>0</v>
      </c>
      <c r="W13" s="34">
        <f>IF(YEAR($H13)&lt;YEAR(Cashflow!$D$2),0,IF(WEEKNUM($H13)=W$3,$E13,0))</f>
        <v>0</v>
      </c>
      <c r="X13" s="34">
        <f>IF(YEAR($H13)&lt;YEAR(Cashflow!$D$2),0,IF(WEEKNUM($H13)=X$3,$E13,0))</f>
        <v>0</v>
      </c>
      <c r="Y13" s="34">
        <f>IF(YEAR($H13)&lt;YEAR(Cashflow!$D$2),0,IF(WEEKNUM($H13)=Y$3,$E13,0))</f>
        <v>0</v>
      </c>
      <c r="Z13" s="34">
        <f>IF(YEAR($H13)&lt;YEAR(Cashflow!$D$2),0,IF(WEEKNUM($H13)=Z$3,$E13,0))</f>
        <v>0</v>
      </c>
      <c r="AA13" s="34">
        <f>IF(YEAR($H13)&lt;YEAR(Cashflow!$D$2),0,IF(WEEKNUM($H13)=AA$3,$E13,0))</f>
        <v>0</v>
      </c>
      <c r="AB13" s="34">
        <f>IF(YEAR($H13)&lt;YEAR(Cashflow!$D$2),0,IF(WEEKNUM($H13)=AB$3,$E13,0))</f>
        <v>0</v>
      </c>
      <c r="AC13" s="34">
        <f>IF(YEAR($H13)&lt;YEAR(Cashflow!$D$2),0,IF(WEEKNUM($H13)=AC$3,$E13,0))</f>
        <v>0</v>
      </c>
      <c r="AD13" s="34">
        <f>IF(YEAR($H13)&lt;YEAR(Cashflow!$D$2),0,IF(WEEKNUM($H13)=AD$3,$E13,0))</f>
        <v>0</v>
      </c>
      <c r="AE13" s="34">
        <f>IF(YEAR($H13)&lt;YEAR(Cashflow!$D$2),0,IF(WEEKNUM($H13)=AE$3,$E13,0))</f>
        <v>0</v>
      </c>
      <c r="AF13" s="34">
        <f>IF(YEAR($H13)&lt;YEAR(Cashflow!$D$2),0,IF(WEEKNUM($H13)=AF$3,$E13,0))</f>
        <v>0</v>
      </c>
      <c r="AG13" s="34">
        <f>IF(YEAR($H13)&lt;YEAR(Cashflow!$D$2),0,IF(WEEKNUM($H13)=AG$3,$E13,0))</f>
        <v>0</v>
      </c>
      <c r="AH13" s="34">
        <f>IF(YEAR($H13)&lt;YEAR(Cashflow!$D$2),0,IF(WEEKNUM($H13)=AH$3,$E13,0))</f>
        <v>0</v>
      </c>
      <c r="AI13" s="34">
        <f>IF(YEAR($H13)&lt;YEAR(Cashflow!$D$2),0,IF(WEEKNUM($H13)=AI$3,$E13,0))</f>
        <v>0</v>
      </c>
      <c r="AJ13" s="34">
        <f>IF(YEAR($H13)&lt;YEAR(Cashflow!$D$2),0,IF(WEEKNUM($H13)=AJ$3,$E13,0))</f>
        <v>0</v>
      </c>
      <c r="AK13" s="34">
        <f>IF(YEAR($H13)&lt;YEAR(Cashflow!$D$2),0,IF(WEEKNUM($H13)=AK$3,$E13,0))</f>
        <v>0</v>
      </c>
      <c r="AL13" s="34">
        <f>IF(YEAR($H13)&lt;YEAR(Cashflow!$D$2),0,IF(WEEKNUM($H13)=AL$3,$E13,0))</f>
        <v>0</v>
      </c>
      <c r="AM13" s="34">
        <f>IF(YEAR($H13)&lt;YEAR(Cashflow!$D$2),0,IF(WEEKNUM($H13)=AM$3,$E13,0))</f>
        <v>0</v>
      </c>
      <c r="AN13" s="34">
        <f>IF(YEAR($H13)&lt;YEAR(Cashflow!$D$2),0,IF(WEEKNUM($H13)=AN$3,$E13,0))</f>
        <v>0</v>
      </c>
      <c r="AO13" s="34">
        <f>IF(YEAR($H13)&lt;YEAR(Cashflow!$D$2),0,IF(WEEKNUM($H13)=AO$3,$E13,0))</f>
        <v>0</v>
      </c>
      <c r="AP13" s="34">
        <f>IF(YEAR($H13)&lt;YEAR(Cashflow!$D$2),0,IF(WEEKNUM($H13)=AP$3,$E13,0))</f>
        <v>0</v>
      </c>
      <c r="AQ13" s="34">
        <f>IF(YEAR($H13)&lt;YEAR(Cashflow!$D$2),0,IF(WEEKNUM($H13)=AQ$3,$E13,0))</f>
        <v>0</v>
      </c>
      <c r="AR13" s="34">
        <f>IF(YEAR($H13)&lt;YEAR(Cashflow!$D$2),0,IF(WEEKNUM($H13)=AR$3,$E13,0))</f>
        <v>0</v>
      </c>
      <c r="AS13" s="34">
        <f>IF(YEAR($H13)&lt;YEAR(Cashflow!$D$2),0,IF(WEEKNUM($H13)=AS$3,$E13,0))</f>
        <v>0</v>
      </c>
      <c r="AT13" s="34">
        <f>IF(YEAR($H13)&lt;YEAR(Cashflow!$D$2),0,IF(WEEKNUM($H13)=AT$3,$E13,0))</f>
        <v>0</v>
      </c>
      <c r="AU13" s="34">
        <f>IF(YEAR($H13)&lt;YEAR(Cashflow!$D$2),0,IF(WEEKNUM($H13)=AU$3,$E13,0))</f>
        <v>0</v>
      </c>
      <c r="AV13" s="34">
        <f>IF(YEAR($H13)&lt;YEAR(Cashflow!$D$2),0,IF(WEEKNUM($H13)=AV$3,$E13,0))</f>
        <v>0</v>
      </c>
      <c r="AW13" s="34">
        <f>IF(YEAR($H13)&lt;YEAR(Cashflow!$D$2),0,IF(WEEKNUM($H13)=AW$3,$E13,0))</f>
        <v>0</v>
      </c>
      <c r="AX13" s="28"/>
      <c r="AY13" s="28"/>
      <c r="AZ13" s="28"/>
    </row>
    <row r="14" spans="1:52" ht="12.75" customHeight="1">
      <c r="A14" s="28"/>
      <c r="B14" s="5" t="s">
        <v>54</v>
      </c>
      <c r="C14" s="7">
        <v>43402</v>
      </c>
      <c r="D14" s="7">
        <v>43432</v>
      </c>
      <c r="E14" s="3">
        <v>363</v>
      </c>
      <c r="F14" s="1">
        <v>504</v>
      </c>
      <c r="G14" s="46">
        <v>0</v>
      </c>
      <c r="H14" s="31">
        <f t="shared" si="3"/>
        <v>43432</v>
      </c>
      <c r="I14" s="34">
        <f>IF(YEAR($H14)&lt;YEAR(Cashflow!$D$2),$E14,IF(WEEKNUM($H14)&lt;=I$3,$E14,0))</f>
        <v>363</v>
      </c>
      <c r="J14" s="34">
        <f>IF(YEAR($H14)&lt;YEAR(Cashflow!$D$2),0,IF(WEEKNUM($H14)=J$3,$E14,0))</f>
        <v>0</v>
      </c>
      <c r="K14" s="34">
        <f>IF(YEAR($H14)&lt;YEAR(Cashflow!$D$2),0,IF(WEEKNUM($H14)=K$3,$E14,0))</f>
        <v>0</v>
      </c>
      <c r="L14" s="34">
        <f>IF(YEAR($H14)&lt;YEAR(Cashflow!$D$2),0,IF(WEEKNUM($H14)=L$3,$E14,0))</f>
        <v>0</v>
      </c>
      <c r="M14" s="34">
        <f>IF(YEAR($H14)&lt;YEAR(Cashflow!$D$2),0,IF(WEEKNUM($H14)=M$3,$E14,0))</f>
        <v>0</v>
      </c>
      <c r="N14" s="34">
        <f>IF(YEAR($H14)&lt;YEAR(Cashflow!$D$2),0,IF(WEEKNUM($H14)=N$3,$E14,0))</f>
        <v>0</v>
      </c>
      <c r="O14" s="34">
        <f>IF(YEAR($H14)&lt;YEAR(Cashflow!$D$2),0,IF(WEEKNUM($H14)=O$3,$E14,0))</f>
        <v>0</v>
      </c>
      <c r="P14" s="34">
        <f>IF(YEAR($H14)&lt;YEAR(Cashflow!$D$2),0,IF(WEEKNUM($H14)=P$3,$E14,0))</f>
        <v>0</v>
      </c>
      <c r="Q14" s="34">
        <f>IF(YEAR($H14)&lt;YEAR(Cashflow!$D$2),0,IF(WEEKNUM($H14)=Q$3,$E14,0))</f>
        <v>0</v>
      </c>
      <c r="R14" s="34">
        <f>IF(YEAR($H14)&lt;YEAR(Cashflow!$D$2),0,IF(WEEKNUM($H14)=R$3,$E14,0))</f>
        <v>0</v>
      </c>
      <c r="S14" s="34">
        <f>IF(YEAR($H14)&lt;YEAR(Cashflow!$D$2),0,IF(WEEKNUM($H14)=S$3,$E14,0))</f>
        <v>0</v>
      </c>
      <c r="T14" s="34">
        <f>IF(YEAR($H14)&lt;YEAR(Cashflow!$D$2),0,IF(WEEKNUM($H14)=T$3,$E14,0))</f>
        <v>0</v>
      </c>
      <c r="U14" s="34">
        <f>IF(YEAR($H14)&lt;YEAR(Cashflow!$D$2),0,IF(WEEKNUM($H14)=U$3,$E14,0))</f>
        <v>0</v>
      </c>
      <c r="V14" s="34">
        <f>IF(YEAR($H14)&lt;YEAR(Cashflow!$D$2),0,IF(WEEKNUM($H14)=V$3,$E14,0))</f>
        <v>0</v>
      </c>
      <c r="W14" s="34">
        <f>IF(YEAR($H14)&lt;YEAR(Cashflow!$D$2),0,IF(WEEKNUM($H14)=W$3,$E14,0))</f>
        <v>0</v>
      </c>
      <c r="X14" s="34">
        <f>IF(YEAR($H14)&lt;YEAR(Cashflow!$D$2),0,IF(WEEKNUM($H14)=X$3,$E14,0))</f>
        <v>0</v>
      </c>
      <c r="Y14" s="34">
        <f>IF(YEAR($H14)&lt;YEAR(Cashflow!$D$2),0,IF(WEEKNUM($H14)=Y$3,$E14,0))</f>
        <v>0</v>
      </c>
      <c r="Z14" s="34">
        <f>IF(YEAR($H14)&lt;YEAR(Cashflow!$D$2),0,IF(WEEKNUM($H14)=Z$3,$E14,0))</f>
        <v>0</v>
      </c>
      <c r="AA14" s="34">
        <f>IF(YEAR($H14)&lt;YEAR(Cashflow!$D$2),0,IF(WEEKNUM($H14)=AA$3,$E14,0))</f>
        <v>0</v>
      </c>
      <c r="AB14" s="34">
        <f>IF(YEAR($H14)&lt;YEAR(Cashflow!$D$2),0,IF(WEEKNUM($H14)=AB$3,$E14,0))</f>
        <v>0</v>
      </c>
      <c r="AC14" s="34">
        <f>IF(YEAR($H14)&lt;YEAR(Cashflow!$D$2),0,IF(WEEKNUM($H14)=AC$3,$E14,0))</f>
        <v>0</v>
      </c>
      <c r="AD14" s="34">
        <f>IF(YEAR($H14)&lt;YEAR(Cashflow!$D$2),0,IF(WEEKNUM($H14)=AD$3,$E14,0))</f>
        <v>0</v>
      </c>
      <c r="AE14" s="34">
        <f>IF(YEAR($H14)&lt;YEAR(Cashflow!$D$2),0,IF(WEEKNUM($H14)=AE$3,$E14,0))</f>
        <v>0</v>
      </c>
      <c r="AF14" s="34">
        <f>IF(YEAR($H14)&lt;YEAR(Cashflow!$D$2),0,IF(WEEKNUM($H14)=AF$3,$E14,0))</f>
        <v>0</v>
      </c>
      <c r="AG14" s="34">
        <f>IF(YEAR($H14)&lt;YEAR(Cashflow!$D$2),0,IF(WEEKNUM($H14)=AG$3,$E14,0))</f>
        <v>0</v>
      </c>
      <c r="AH14" s="34">
        <f>IF(YEAR($H14)&lt;YEAR(Cashflow!$D$2),0,IF(WEEKNUM($H14)=AH$3,$E14,0))</f>
        <v>0</v>
      </c>
      <c r="AI14" s="34">
        <f>IF(YEAR($H14)&lt;YEAR(Cashflow!$D$2),0,IF(WEEKNUM($H14)=AI$3,$E14,0))</f>
        <v>0</v>
      </c>
      <c r="AJ14" s="34">
        <f>IF(YEAR($H14)&lt;YEAR(Cashflow!$D$2),0,IF(WEEKNUM($H14)=AJ$3,$E14,0))</f>
        <v>0</v>
      </c>
      <c r="AK14" s="34">
        <f>IF(YEAR($H14)&lt;YEAR(Cashflow!$D$2),0,IF(WEEKNUM($H14)=AK$3,$E14,0))</f>
        <v>0</v>
      </c>
      <c r="AL14" s="34">
        <f>IF(YEAR($H14)&lt;YEAR(Cashflow!$D$2),0,IF(WEEKNUM($H14)=AL$3,$E14,0))</f>
        <v>0</v>
      </c>
      <c r="AM14" s="34">
        <f>IF(YEAR($H14)&lt;YEAR(Cashflow!$D$2),0,IF(WEEKNUM($H14)=AM$3,$E14,0))</f>
        <v>0</v>
      </c>
      <c r="AN14" s="34">
        <f>IF(YEAR($H14)&lt;YEAR(Cashflow!$D$2),0,IF(WEEKNUM($H14)=AN$3,$E14,0))</f>
        <v>0</v>
      </c>
      <c r="AO14" s="34">
        <f>IF(YEAR($H14)&lt;YEAR(Cashflow!$D$2),0,IF(WEEKNUM($H14)=AO$3,$E14,0))</f>
        <v>0</v>
      </c>
      <c r="AP14" s="34">
        <f>IF(YEAR($H14)&lt;YEAR(Cashflow!$D$2),0,IF(WEEKNUM($H14)=AP$3,$E14,0))</f>
        <v>0</v>
      </c>
      <c r="AQ14" s="34">
        <f>IF(YEAR($H14)&lt;YEAR(Cashflow!$D$2),0,IF(WEEKNUM($H14)=AQ$3,$E14,0))</f>
        <v>0</v>
      </c>
      <c r="AR14" s="34">
        <f>IF(YEAR($H14)&lt;YEAR(Cashflow!$D$2),0,IF(WEEKNUM($H14)=AR$3,$E14,0))</f>
        <v>0</v>
      </c>
      <c r="AS14" s="34">
        <f>IF(YEAR($H14)&lt;YEAR(Cashflow!$D$2),0,IF(WEEKNUM($H14)=AS$3,$E14,0))</f>
        <v>0</v>
      </c>
      <c r="AT14" s="34">
        <f>IF(YEAR($H14)&lt;YEAR(Cashflow!$D$2),0,IF(WEEKNUM($H14)=AT$3,$E14,0))</f>
        <v>0</v>
      </c>
      <c r="AU14" s="34">
        <f>IF(YEAR($H14)&lt;YEAR(Cashflow!$D$2),0,IF(WEEKNUM($H14)=AU$3,$E14,0))</f>
        <v>0</v>
      </c>
      <c r="AV14" s="34">
        <f>IF(YEAR($H14)&lt;YEAR(Cashflow!$D$2),0,IF(WEEKNUM($H14)=AV$3,$E14,0))</f>
        <v>0</v>
      </c>
      <c r="AW14" s="34">
        <f>IF(YEAR($H14)&lt;YEAR(Cashflow!$D$2),0,IF(WEEKNUM($H14)=AW$3,$E14,0))</f>
        <v>0</v>
      </c>
      <c r="AX14" s="28"/>
      <c r="AY14" s="28"/>
      <c r="AZ14" s="28"/>
    </row>
    <row r="15" spans="1:52" ht="12.75" customHeight="1">
      <c r="A15" s="28"/>
      <c r="B15" s="5" t="s">
        <v>55</v>
      </c>
      <c r="C15" s="4">
        <v>43413</v>
      </c>
      <c r="D15" s="4">
        <v>43443</v>
      </c>
      <c r="E15" s="3">
        <v>363</v>
      </c>
      <c r="F15" s="1">
        <v>493</v>
      </c>
      <c r="G15" s="46">
        <v>0</v>
      </c>
      <c r="H15" s="31">
        <f t="shared" si="3"/>
        <v>43443</v>
      </c>
      <c r="I15" s="34">
        <f>IF(YEAR($H15)&lt;YEAR(Cashflow!$D$2),$E15,IF(WEEKNUM($H15)&lt;=I$3,$E15,0))</f>
        <v>363</v>
      </c>
      <c r="J15" s="34">
        <f>IF(YEAR($H15)&lt;YEAR(Cashflow!$D$2),0,IF(WEEKNUM($H15)=J$3,$E15,0))</f>
        <v>0</v>
      </c>
      <c r="K15" s="34">
        <f>IF(YEAR($H15)&lt;YEAR(Cashflow!$D$2),0,IF(WEEKNUM($H15)=K$3,$E15,0))</f>
        <v>0</v>
      </c>
      <c r="L15" s="34">
        <f>IF(YEAR($H15)&lt;YEAR(Cashflow!$D$2),0,IF(WEEKNUM($H15)=L$3,$E15,0))</f>
        <v>0</v>
      </c>
      <c r="M15" s="34">
        <f>IF(YEAR($H15)&lt;YEAR(Cashflow!$D$2),0,IF(WEEKNUM($H15)=M$3,$E15,0))</f>
        <v>0</v>
      </c>
      <c r="N15" s="34">
        <f>IF(YEAR($H15)&lt;YEAR(Cashflow!$D$2),0,IF(WEEKNUM($H15)=N$3,$E15,0))</f>
        <v>0</v>
      </c>
      <c r="O15" s="34">
        <f>IF(YEAR($H15)&lt;YEAR(Cashflow!$D$2),0,IF(WEEKNUM($H15)=O$3,$E15,0))</f>
        <v>0</v>
      </c>
      <c r="P15" s="34">
        <f>IF(YEAR($H15)&lt;YEAR(Cashflow!$D$2),0,IF(WEEKNUM($H15)=P$3,$E15,0))</f>
        <v>0</v>
      </c>
      <c r="Q15" s="34">
        <f>IF(YEAR($H15)&lt;YEAR(Cashflow!$D$2),0,IF(WEEKNUM($H15)=Q$3,$E15,0))</f>
        <v>0</v>
      </c>
      <c r="R15" s="34">
        <f>IF(YEAR($H15)&lt;YEAR(Cashflow!$D$2),0,IF(WEEKNUM($H15)=R$3,$E15,0))</f>
        <v>0</v>
      </c>
      <c r="S15" s="34">
        <f>IF(YEAR($H15)&lt;YEAR(Cashflow!$D$2),0,IF(WEEKNUM($H15)=S$3,$E15,0))</f>
        <v>0</v>
      </c>
      <c r="T15" s="34">
        <f>IF(YEAR($H15)&lt;YEAR(Cashflow!$D$2),0,IF(WEEKNUM($H15)=T$3,$E15,0))</f>
        <v>0</v>
      </c>
      <c r="U15" s="34">
        <f>IF(YEAR($H15)&lt;YEAR(Cashflow!$D$2),0,IF(WEEKNUM($H15)=U$3,$E15,0))</f>
        <v>0</v>
      </c>
      <c r="V15" s="34">
        <f>IF(YEAR($H15)&lt;YEAR(Cashflow!$D$2),0,IF(WEEKNUM($H15)=V$3,$E15,0))</f>
        <v>0</v>
      </c>
      <c r="W15" s="34">
        <f>IF(YEAR($H15)&lt;YEAR(Cashflow!$D$2),0,IF(WEEKNUM($H15)=W$3,$E15,0))</f>
        <v>0</v>
      </c>
      <c r="X15" s="34">
        <f>IF(YEAR($H15)&lt;YEAR(Cashflow!$D$2),0,IF(WEEKNUM($H15)=X$3,$E15,0))</f>
        <v>0</v>
      </c>
      <c r="Y15" s="34">
        <f>IF(YEAR($H15)&lt;YEAR(Cashflow!$D$2),0,IF(WEEKNUM($H15)=Y$3,$E15,0))</f>
        <v>0</v>
      </c>
      <c r="Z15" s="34">
        <f>IF(YEAR($H15)&lt;YEAR(Cashflow!$D$2),0,IF(WEEKNUM($H15)=Z$3,$E15,0))</f>
        <v>0</v>
      </c>
      <c r="AA15" s="34">
        <f>IF(YEAR($H15)&lt;YEAR(Cashflow!$D$2),0,IF(WEEKNUM($H15)=AA$3,$E15,0))</f>
        <v>0</v>
      </c>
      <c r="AB15" s="34">
        <f>IF(YEAR($H15)&lt;YEAR(Cashflow!$D$2),0,IF(WEEKNUM($H15)=AB$3,$E15,0))</f>
        <v>0</v>
      </c>
      <c r="AC15" s="34">
        <f>IF(YEAR($H15)&lt;YEAR(Cashflow!$D$2),0,IF(WEEKNUM($H15)=AC$3,$E15,0))</f>
        <v>0</v>
      </c>
      <c r="AD15" s="34">
        <f>IF(YEAR($H15)&lt;YEAR(Cashflow!$D$2),0,IF(WEEKNUM($H15)=AD$3,$E15,0))</f>
        <v>0</v>
      </c>
      <c r="AE15" s="34">
        <f>IF(YEAR($H15)&lt;YEAR(Cashflow!$D$2),0,IF(WEEKNUM($H15)=AE$3,$E15,0))</f>
        <v>0</v>
      </c>
      <c r="AF15" s="34">
        <f>IF(YEAR($H15)&lt;YEAR(Cashflow!$D$2),0,IF(WEEKNUM($H15)=AF$3,$E15,0))</f>
        <v>0</v>
      </c>
      <c r="AG15" s="34">
        <f>IF(YEAR($H15)&lt;YEAR(Cashflow!$D$2),0,IF(WEEKNUM($H15)=AG$3,$E15,0))</f>
        <v>0</v>
      </c>
      <c r="AH15" s="34">
        <f>IF(YEAR($H15)&lt;YEAR(Cashflow!$D$2),0,IF(WEEKNUM($H15)=AH$3,$E15,0))</f>
        <v>0</v>
      </c>
      <c r="AI15" s="34">
        <f>IF(YEAR($H15)&lt;YEAR(Cashflow!$D$2),0,IF(WEEKNUM($H15)=AI$3,$E15,0))</f>
        <v>0</v>
      </c>
      <c r="AJ15" s="34">
        <f>IF(YEAR($H15)&lt;YEAR(Cashflow!$D$2),0,IF(WEEKNUM($H15)=AJ$3,$E15,0))</f>
        <v>0</v>
      </c>
      <c r="AK15" s="34">
        <f>IF(YEAR($H15)&lt;YEAR(Cashflow!$D$2),0,IF(WEEKNUM($H15)=AK$3,$E15,0))</f>
        <v>0</v>
      </c>
      <c r="AL15" s="34">
        <f>IF(YEAR($H15)&lt;YEAR(Cashflow!$D$2),0,IF(WEEKNUM($H15)=AL$3,$E15,0))</f>
        <v>0</v>
      </c>
      <c r="AM15" s="34">
        <f>IF(YEAR($H15)&lt;YEAR(Cashflow!$D$2),0,IF(WEEKNUM($H15)=AM$3,$E15,0))</f>
        <v>0</v>
      </c>
      <c r="AN15" s="34">
        <f>IF(YEAR($H15)&lt;YEAR(Cashflow!$D$2),0,IF(WEEKNUM($H15)=AN$3,$E15,0))</f>
        <v>0</v>
      </c>
      <c r="AO15" s="34">
        <f>IF(YEAR($H15)&lt;YEAR(Cashflow!$D$2),0,IF(WEEKNUM($H15)=AO$3,$E15,0))</f>
        <v>0</v>
      </c>
      <c r="AP15" s="34">
        <f>IF(YEAR($H15)&lt;YEAR(Cashflow!$D$2),0,IF(WEEKNUM($H15)=AP$3,$E15,0))</f>
        <v>0</v>
      </c>
      <c r="AQ15" s="34">
        <f>IF(YEAR($H15)&lt;YEAR(Cashflow!$D$2),0,IF(WEEKNUM($H15)=AQ$3,$E15,0))</f>
        <v>0</v>
      </c>
      <c r="AR15" s="34">
        <f>IF(YEAR($H15)&lt;YEAR(Cashflow!$D$2),0,IF(WEEKNUM($H15)=AR$3,$E15,0))</f>
        <v>0</v>
      </c>
      <c r="AS15" s="34">
        <f>IF(YEAR($H15)&lt;YEAR(Cashflow!$D$2),0,IF(WEEKNUM($H15)=AS$3,$E15,0))</f>
        <v>0</v>
      </c>
      <c r="AT15" s="34">
        <f>IF(YEAR($H15)&lt;YEAR(Cashflow!$D$2),0,IF(WEEKNUM($H15)=AT$3,$E15,0))</f>
        <v>0</v>
      </c>
      <c r="AU15" s="34">
        <f>IF(YEAR($H15)&lt;YEAR(Cashflow!$D$2),0,IF(WEEKNUM($H15)=AU$3,$E15,0))</f>
        <v>0</v>
      </c>
      <c r="AV15" s="34">
        <f>IF(YEAR($H15)&lt;YEAR(Cashflow!$D$2),0,IF(WEEKNUM($H15)=AV$3,$E15,0))</f>
        <v>0</v>
      </c>
      <c r="AW15" s="34">
        <f>IF(YEAR($H15)&lt;YEAR(Cashflow!$D$2),0,IF(WEEKNUM($H15)=AW$3,$E15,0))</f>
        <v>0</v>
      </c>
      <c r="AX15" s="28"/>
      <c r="AY15" s="28"/>
      <c r="AZ15" s="28"/>
    </row>
    <row r="16" spans="1:52" ht="12.75" customHeight="1">
      <c r="A16" s="28"/>
      <c r="B16" s="5" t="s">
        <v>56</v>
      </c>
      <c r="C16" s="4">
        <v>43413</v>
      </c>
      <c r="D16" s="4">
        <v>43443</v>
      </c>
      <c r="E16" s="3">
        <v>363</v>
      </c>
      <c r="F16" s="1">
        <v>493</v>
      </c>
      <c r="G16" s="46">
        <v>0</v>
      </c>
      <c r="H16" s="31">
        <f t="shared" si="3"/>
        <v>43443</v>
      </c>
      <c r="I16" s="34">
        <f>IF(YEAR($H16)&lt;YEAR(Cashflow!$D$2),$E16,IF(WEEKNUM($H16)&lt;=I$3,$E16,0))</f>
        <v>363</v>
      </c>
      <c r="J16" s="34">
        <f>IF(YEAR($H16)&lt;YEAR(Cashflow!$D$2),0,IF(WEEKNUM($H16)=J$3,$E16,0))</f>
        <v>0</v>
      </c>
      <c r="K16" s="34">
        <f>IF(YEAR($H16)&lt;YEAR(Cashflow!$D$2),0,IF(WEEKNUM($H16)=K$3,$E16,0))</f>
        <v>0</v>
      </c>
      <c r="L16" s="34">
        <f>IF(YEAR($H16)&lt;YEAR(Cashflow!$D$2),0,IF(WEEKNUM($H16)=L$3,$E16,0))</f>
        <v>0</v>
      </c>
      <c r="M16" s="34">
        <f>IF(YEAR($H16)&lt;YEAR(Cashflow!$D$2),0,IF(WEEKNUM($H16)=M$3,$E16,0))</f>
        <v>0</v>
      </c>
      <c r="N16" s="34">
        <f>IF(YEAR($H16)&lt;YEAR(Cashflow!$D$2),0,IF(WEEKNUM($H16)=N$3,$E16,0))</f>
        <v>0</v>
      </c>
      <c r="O16" s="34">
        <f>IF(YEAR($H16)&lt;YEAR(Cashflow!$D$2),0,IF(WEEKNUM($H16)=O$3,$E16,0))</f>
        <v>0</v>
      </c>
      <c r="P16" s="34">
        <f>IF(YEAR($H16)&lt;YEAR(Cashflow!$D$2),0,IF(WEEKNUM($H16)=P$3,$E16,0))</f>
        <v>0</v>
      </c>
      <c r="Q16" s="34">
        <f>IF(YEAR($H16)&lt;YEAR(Cashflow!$D$2),0,IF(WEEKNUM($H16)=Q$3,$E16,0))</f>
        <v>0</v>
      </c>
      <c r="R16" s="34">
        <f>IF(YEAR($H16)&lt;YEAR(Cashflow!$D$2),0,IF(WEEKNUM($H16)=R$3,$E16,0))</f>
        <v>0</v>
      </c>
      <c r="S16" s="34">
        <f>IF(YEAR($H16)&lt;YEAR(Cashflow!$D$2),0,IF(WEEKNUM($H16)=S$3,$E16,0))</f>
        <v>0</v>
      </c>
      <c r="T16" s="34">
        <f>IF(YEAR($H16)&lt;YEAR(Cashflow!$D$2),0,IF(WEEKNUM($H16)=T$3,$E16,0))</f>
        <v>0</v>
      </c>
      <c r="U16" s="34">
        <f>IF(YEAR($H16)&lt;YEAR(Cashflow!$D$2),0,IF(WEEKNUM($H16)=U$3,$E16,0))</f>
        <v>0</v>
      </c>
      <c r="V16" s="34">
        <f>IF(YEAR($H16)&lt;YEAR(Cashflow!$D$2),0,IF(WEEKNUM($H16)=V$3,$E16,0))</f>
        <v>0</v>
      </c>
      <c r="W16" s="34">
        <f>IF(YEAR($H16)&lt;YEAR(Cashflow!$D$2),0,IF(WEEKNUM($H16)=W$3,$E16,0))</f>
        <v>0</v>
      </c>
      <c r="X16" s="34">
        <f>IF(YEAR($H16)&lt;YEAR(Cashflow!$D$2),0,IF(WEEKNUM($H16)=X$3,$E16,0))</f>
        <v>0</v>
      </c>
      <c r="Y16" s="34">
        <f>IF(YEAR($H16)&lt;YEAR(Cashflow!$D$2),0,IF(WEEKNUM($H16)=Y$3,$E16,0))</f>
        <v>0</v>
      </c>
      <c r="Z16" s="34">
        <f>IF(YEAR($H16)&lt;YEAR(Cashflow!$D$2),0,IF(WEEKNUM($H16)=Z$3,$E16,0))</f>
        <v>0</v>
      </c>
      <c r="AA16" s="34">
        <f>IF(YEAR($H16)&lt;YEAR(Cashflow!$D$2),0,IF(WEEKNUM($H16)=AA$3,$E16,0))</f>
        <v>0</v>
      </c>
      <c r="AB16" s="34">
        <f>IF(YEAR($H16)&lt;YEAR(Cashflow!$D$2),0,IF(WEEKNUM($H16)=AB$3,$E16,0))</f>
        <v>0</v>
      </c>
      <c r="AC16" s="34">
        <f>IF(YEAR($H16)&lt;YEAR(Cashflow!$D$2),0,IF(WEEKNUM($H16)=AC$3,$E16,0))</f>
        <v>0</v>
      </c>
      <c r="AD16" s="34">
        <f>IF(YEAR($H16)&lt;YEAR(Cashflow!$D$2),0,IF(WEEKNUM($H16)=AD$3,$E16,0))</f>
        <v>0</v>
      </c>
      <c r="AE16" s="34">
        <f>IF(YEAR($H16)&lt;YEAR(Cashflow!$D$2),0,IF(WEEKNUM($H16)=AE$3,$E16,0))</f>
        <v>0</v>
      </c>
      <c r="AF16" s="34">
        <f>IF(YEAR($H16)&lt;YEAR(Cashflow!$D$2),0,IF(WEEKNUM($H16)=AF$3,$E16,0))</f>
        <v>0</v>
      </c>
      <c r="AG16" s="34">
        <f>IF(YEAR($H16)&lt;YEAR(Cashflow!$D$2),0,IF(WEEKNUM($H16)=AG$3,$E16,0))</f>
        <v>0</v>
      </c>
      <c r="AH16" s="34">
        <f>IF(YEAR($H16)&lt;YEAR(Cashflow!$D$2),0,IF(WEEKNUM($H16)=AH$3,$E16,0))</f>
        <v>0</v>
      </c>
      <c r="AI16" s="34">
        <f>IF(YEAR($H16)&lt;YEAR(Cashflow!$D$2),0,IF(WEEKNUM($H16)=AI$3,$E16,0))</f>
        <v>0</v>
      </c>
      <c r="AJ16" s="34">
        <f>IF(YEAR($H16)&lt;YEAR(Cashflow!$D$2),0,IF(WEEKNUM($H16)=AJ$3,$E16,0))</f>
        <v>0</v>
      </c>
      <c r="AK16" s="34">
        <f>IF(YEAR($H16)&lt;YEAR(Cashflow!$D$2),0,IF(WEEKNUM($H16)=AK$3,$E16,0))</f>
        <v>0</v>
      </c>
      <c r="AL16" s="34">
        <f>IF(YEAR($H16)&lt;YEAR(Cashflow!$D$2),0,IF(WEEKNUM($H16)=AL$3,$E16,0))</f>
        <v>0</v>
      </c>
      <c r="AM16" s="34">
        <f>IF(YEAR($H16)&lt;YEAR(Cashflow!$D$2),0,IF(WEEKNUM($H16)=AM$3,$E16,0))</f>
        <v>0</v>
      </c>
      <c r="AN16" s="34">
        <f>IF(YEAR($H16)&lt;YEAR(Cashflow!$D$2),0,IF(WEEKNUM($H16)=AN$3,$E16,0))</f>
        <v>0</v>
      </c>
      <c r="AO16" s="34">
        <f>IF(YEAR($H16)&lt;YEAR(Cashflow!$D$2),0,IF(WEEKNUM($H16)=AO$3,$E16,0))</f>
        <v>0</v>
      </c>
      <c r="AP16" s="34">
        <f>IF(YEAR($H16)&lt;YEAR(Cashflow!$D$2),0,IF(WEEKNUM($H16)=AP$3,$E16,0))</f>
        <v>0</v>
      </c>
      <c r="AQ16" s="34">
        <f>IF(YEAR($H16)&lt;YEAR(Cashflow!$D$2),0,IF(WEEKNUM($H16)=AQ$3,$E16,0))</f>
        <v>0</v>
      </c>
      <c r="AR16" s="34">
        <f>IF(YEAR($H16)&lt;YEAR(Cashflow!$D$2),0,IF(WEEKNUM($H16)=AR$3,$E16,0))</f>
        <v>0</v>
      </c>
      <c r="AS16" s="34">
        <f>IF(YEAR($H16)&lt;YEAR(Cashflow!$D$2),0,IF(WEEKNUM($H16)=AS$3,$E16,0))</f>
        <v>0</v>
      </c>
      <c r="AT16" s="34">
        <f>IF(YEAR($H16)&lt;YEAR(Cashflow!$D$2),0,IF(WEEKNUM($H16)=AT$3,$E16,0))</f>
        <v>0</v>
      </c>
      <c r="AU16" s="34">
        <f>IF(YEAR($H16)&lt;YEAR(Cashflow!$D$2),0,IF(WEEKNUM($H16)=AU$3,$E16,0))</f>
        <v>0</v>
      </c>
      <c r="AV16" s="34">
        <f>IF(YEAR($H16)&lt;YEAR(Cashflow!$D$2),0,IF(WEEKNUM($H16)=AV$3,$E16,0))</f>
        <v>0</v>
      </c>
      <c r="AW16" s="34">
        <f>IF(YEAR($H16)&lt;YEAR(Cashflow!$D$2),0,IF(WEEKNUM($H16)=AW$3,$E16,0))</f>
        <v>0</v>
      </c>
      <c r="AX16" s="28"/>
      <c r="AY16" s="28"/>
      <c r="AZ16" s="28"/>
    </row>
    <row r="17" spans="2:52" ht="12.75" customHeight="1">
      <c r="B17" s="5" t="s">
        <v>57</v>
      </c>
      <c r="C17" s="4">
        <v>43413</v>
      </c>
      <c r="D17" s="4">
        <v>43443</v>
      </c>
      <c r="E17" s="3">
        <v>363</v>
      </c>
      <c r="F17" s="1">
        <v>493</v>
      </c>
      <c r="G17" s="46">
        <v>0</v>
      </c>
      <c r="H17" s="31">
        <f t="shared" si="3"/>
        <v>43443</v>
      </c>
      <c r="I17" s="34">
        <f>IF(YEAR($H17)&lt;YEAR(Cashflow!$D$2),$E17,IF(WEEKNUM($H17)&lt;=I$3,$E17,0))</f>
        <v>363</v>
      </c>
      <c r="J17" s="34">
        <f>IF(YEAR($H17)&lt;YEAR(Cashflow!$D$2),0,IF(WEEKNUM($H17)=J$3,$E17,0))</f>
        <v>0</v>
      </c>
      <c r="K17" s="34">
        <f>IF(YEAR($H17)&lt;YEAR(Cashflow!$D$2),0,IF(WEEKNUM($H17)=K$3,$E17,0))</f>
        <v>0</v>
      </c>
      <c r="L17" s="34">
        <f>IF(YEAR($H17)&lt;YEAR(Cashflow!$D$2),0,IF(WEEKNUM($H17)=L$3,$E17,0))</f>
        <v>0</v>
      </c>
      <c r="M17" s="34">
        <f>IF(YEAR($H17)&lt;YEAR(Cashflow!$D$2),0,IF(WEEKNUM($H17)=M$3,$E17,0))</f>
        <v>0</v>
      </c>
      <c r="N17" s="34">
        <f>IF(YEAR($H17)&lt;YEAR(Cashflow!$D$2),0,IF(WEEKNUM($H17)=N$3,$E17,0))</f>
        <v>0</v>
      </c>
      <c r="O17" s="34">
        <f>IF(YEAR($H17)&lt;YEAR(Cashflow!$D$2),0,IF(WEEKNUM($H17)=O$3,$E17,0))</f>
        <v>0</v>
      </c>
      <c r="P17" s="34">
        <f>IF(YEAR($H17)&lt;YEAR(Cashflow!$D$2),0,IF(WEEKNUM($H17)=P$3,$E17,0))</f>
        <v>0</v>
      </c>
      <c r="Q17" s="34">
        <f>IF(YEAR($H17)&lt;YEAR(Cashflow!$D$2),0,IF(WEEKNUM($H17)=Q$3,$E17,0))</f>
        <v>0</v>
      </c>
      <c r="R17" s="34">
        <f>IF(YEAR($H17)&lt;YEAR(Cashflow!$D$2),0,IF(WEEKNUM($H17)=R$3,$E17,0))</f>
        <v>0</v>
      </c>
      <c r="S17" s="34">
        <f>IF(YEAR($H17)&lt;YEAR(Cashflow!$D$2),0,IF(WEEKNUM($H17)=S$3,$E17,0))</f>
        <v>0</v>
      </c>
      <c r="T17" s="34">
        <f>IF(YEAR($H17)&lt;YEAR(Cashflow!$D$2),0,IF(WEEKNUM($H17)=T$3,$E17,0))</f>
        <v>0</v>
      </c>
      <c r="U17" s="34">
        <f>IF(YEAR($H17)&lt;YEAR(Cashflow!$D$2),0,IF(WEEKNUM($H17)=U$3,$E17,0))</f>
        <v>0</v>
      </c>
      <c r="V17" s="34">
        <f>IF(YEAR($H17)&lt;YEAR(Cashflow!$D$2),0,IF(WEEKNUM($H17)=V$3,$E17,0))</f>
        <v>0</v>
      </c>
      <c r="W17" s="34">
        <f>IF(YEAR($H17)&lt;YEAR(Cashflow!$D$2),0,IF(WEEKNUM($H17)=W$3,$E17,0))</f>
        <v>0</v>
      </c>
      <c r="X17" s="34">
        <f>IF(YEAR($H17)&lt;YEAR(Cashflow!$D$2),0,IF(WEEKNUM($H17)=X$3,$E17,0))</f>
        <v>0</v>
      </c>
      <c r="Y17" s="34">
        <f>IF(YEAR($H17)&lt;YEAR(Cashflow!$D$2),0,IF(WEEKNUM($H17)=Y$3,$E17,0))</f>
        <v>0</v>
      </c>
      <c r="Z17" s="34">
        <f>IF(YEAR($H17)&lt;YEAR(Cashflow!$D$2),0,IF(WEEKNUM($H17)=Z$3,$E17,0))</f>
        <v>0</v>
      </c>
      <c r="AA17" s="34">
        <f>IF(YEAR($H17)&lt;YEAR(Cashflow!$D$2),0,IF(WEEKNUM($H17)=AA$3,$E17,0))</f>
        <v>0</v>
      </c>
      <c r="AB17" s="34">
        <f>IF(YEAR($H17)&lt;YEAR(Cashflow!$D$2),0,IF(WEEKNUM($H17)=AB$3,$E17,0))</f>
        <v>0</v>
      </c>
      <c r="AC17" s="34">
        <f>IF(YEAR($H17)&lt;YEAR(Cashflow!$D$2),0,IF(WEEKNUM($H17)=AC$3,$E17,0))</f>
        <v>0</v>
      </c>
      <c r="AD17" s="34">
        <f>IF(YEAR($H17)&lt;YEAR(Cashflow!$D$2),0,IF(WEEKNUM($H17)=AD$3,$E17,0))</f>
        <v>0</v>
      </c>
      <c r="AE17" s="34">
        <f>IF(YEAR($H17)&lt;YEAR(Cashflow!$D$2),0,IF(WEEKNUM($H17)=AE$3,$E17,0))</f>
        <v>0</v>
      </c>
      <c r="AF17" s="34">
        <f>IF(YEAR($H17)&lt;YEAR(Cashflow!$D$2),0,IF(WEEKNUM($H17)=AF$3,$E17,0))</f>
        <v>0</v>
      </c>
      <c r="AG17" s="34">
        <f>IF(YEAR($H17)&lt;YEAR(Cashflow!$D$2),0,IF(WEEKNUM($H17)=AG$3,$E17,0))</f>
        <v>0</v>
      </c>
      <c r="AH17" s="34">
        <f>IF(YEAR($H17)&lt;YEAR(Cashflow!$D$2),0,IF(WEEKNUM($H17)=AH$3,$E17,0))</f>
        <v>0</v>
      </c>
      <c r="AI17" s="34">
        <f>IF(YEAR($H17)&lt;YEAR(Cashflow!$D$2),0,IF(WEEKNUM($H17)=AI$3,$E17,0))</f>
        <v>0</v>
      </c>
      <c r="AJ17" s="34">
        <f>IF(YEAR($H17)&lt;YEAR(Cashflow!$D$2),0,IF(WEEKNUM($H17)=AJ$3,$E17,0))</f>
        <v>0</v>
      </c>
      <c r="AK17" s="34">
        <f>IF(YEAR($H17)&lt;YEAR(Cashflow!$D$2),0,IF(WEEKNUM($H17)=AK$3,$E17,0))</f>
        <v>0</v>
      </c>
      <c r="AL17" s="34">
        <f>IF(YEAR($H17)&lt;YEAR(Cashflow!$D$2),0,IF(WEEKNUM($H17)=AL$3,$E17,0))</f>
        <v>0</v>
      </c>
      <c r="AM17" s="34">
        <f>IF(YEAR($H17)&lt;YEAR(Cashflow!$D$2),0,IF(WEEKNUM($H17)=AM$3,$E17,0))</f>
        <v>0</v>
      </c>
      <c r="AN17" s="34">
        <f>IF(YEAR($H17)&lt;YEAR(Cashflow!$D$2),0,IF(WEEKNUM($H17)=AN$3,$E17,0))</f>
        <v>0</v>
      </c>
      <c r="AO17" s="34">
        <f>IF(YEAR($H17)&lt;YEAR(Cashflow!$D$2),0,IF(WEEKNUM($H17)=AO$3,$E17,0))</f>
        <v>0</v>
      </c>
      <c r="AP17" s="34">
        <f>IF(YEAR($H17)&lt;YEAR(Cashflow!$D$2),0,IF(WEEKNUM($H17)=AP$3,$E17,0))</f>
        <v>0</v>
      </c>
      <c r="AQ17" s="34">
        <f>IF(YEAR($H17)&lt;YEAR(Cashflow!$D$2),0,IF(WEEKNUM($H17)=AQ$3,$E17,0))</f>
        <v>0</v>
      </c>
      <c r="AR17" s="34">
        <f>IF(YEAR($H17)&lt;YEAR(Cashflow!$D$2),0,IF(WEEKNUM($H17)=AR$3,$E17,0))</f>
        <v>0</v>
      </c>
      <c r="AS17" s="34">
        <f>IF(YEAR($H17)&lt;YEAR(Cashflow!$D$2),0,IF(WEEKNUM($H17)=AS$3,$E17,0))</f>
        <v>0</v>
      </c>
      <c r="AT17" s="34">
        <f>IF(YEAR($H17)&lt;YEAR(Cashflow!$D$2),0,IF(WEEKNUM($H17)=AT$3,$E17,0))</f>
        <v>0</v>
      </c>
      <c r="AU17" s="34">
        <f>IF(YEAR($H17)&lt;YEAR(Cashflow!$D$2),0,IF(WEEKNUM($H17)=AU$3,$E17,0))</f>
        <v>0</v>
      </c>
      <c r="AV17" s="34">
        <f>IF(YEAR($H17)&lt;YEAR(Cashflow!$D$2),0,IF(WEEKNUM($H17)=AV$3,$E17,0))</f>
        <v>0</v>
      </c>
      <c r="AW17" s="34">
        <f>IF(YEAR($H17)&lt;YEAR(Cashflow!$D$2),0,IF(WEEKNUM($H17)=AW$3,$E17,0))</f>
        <v>0</v>
      </c>
      <c r="AX17" s="28"/>
      <c r="AY17" s="28"/>
      <c r="AZ17" s="28"/>
    </row>
    <row r="18" spans="2:52" ht="12.75" customHeight="1">
      <c r="B18" s="5" t="s">
        <v>58</v>
      </c>
      <c r="C18" s="7">
        <v>43432</v>
      </c>
      <c r="D18" s="7">
        <v>43462</v>
      </c>
      <c r="E18" s="3">
        <v>363</v>
      </c>
      <c r="F18" s="1">
        <v>474</v>
      </c>
      <c r="G18" s="46">
        <v>0</v>
      </c>
      <c r="H18" s="31">
        <f t="shared" si="3"/>
        <v>43462</v>
      </c>
      <c r="I18" s="34">
        <f>IF(YEAR($H18)&lt;YEAR(Cashflow!$D$2),$E18,IF(WEEKNUM($H18)&lt;=I$3,$E18,0))</f>
        <v>363</v>
      </c>
      <c r="J18" s="34">
        <f>IF(YEAR($H18)&lt;YEAR(Cashflow!$D$2),0,IF(WEEKNUM($H18)=J$3,$E18,0))</f>
        <v>0</v>
      </c>
      <c r="K18" s="34">
        <f>IF(YEAR($H18)&lt;YEAR(Cashflow!$D$2),0,IF(WEEKNUM($H18)=K$3,$E18,0))</f>
        <v>0</v>
      </c>
      <c r="L18" s="34">
        <f>IF(YEAR($H18)&lt;YEAR(Cashflow!$D$2),0,IF(WEEKNUM($H18)=L$3,$E18,0))</f>
        <v>0</v>
      </c>
      <c r="M18" s="34">
        <f>IF(YEAR($H18)&lt;YEAR(Cashflow!$D$2),0,IF(WEEKNUM($H18)=M$3,$E18,0))</f>
        <v>0</v>
      </c>
      <c r="N18" s="34">
        <f>IF(YEAR($H18)&lt;YEAR(Cashflow!$D$2),0,IF(WEEKNUM($H18)=N$3,$E18,0))</f>
        <v>0</v>
      </c>
      <c r="O18" s="34">
        <f>IF(YEAR($H18)&lt;YEAR(Cashflow!$D$2),0,IF(WEEKNUM($H18)=O$3,$E18,0))</f>
        <v>0</v>
      </c>
      <c r="P18" s="34">
        <f>IF(YEAR($H18)&lt;YEAR(Cashflow!$D$2),0,IF(WEEKNUM($H18)=P$3,$E18,0))</f>
        <v>0</v>
      </c>
      <c r="Q18" s="34">
        <f>IF(YEAR($H18)&lt;YEAR(Cashflow!$D$2),0,IF(WEEKNUM($H18)=Q$3,$E18,0))</f>
        <v>0</v>
      </c>
      <c r="R18" s="34">
        <f>IF(YEAR($H18)&lt;YEAR(Cashflow!$D$2),0,IF(WEEKNUM($H18)=R$3,$E18,0))</f>
        <v>0</v>
      </c>
      <c r="S18" s="34">
        <f>IF(YEAR($H18)&lt;YEAR(Cashflow!$D$2),0,IF(WEEKNUM($H18)=S$3,$E18,0))</f>
        <v>0</v>
      </c>
      <c r="T18" s="34">
        <f>IF(YEAR($H18)&lt;YEAR(Cashflow!$D$2),0,IF(WEEKNUM($H18)=T$3,$E18,0))</f>
        <v>0</v>
      </c>
      <c r="U18" s="34">
        <f>IF(YEAR($H18)&lt;YEAR(Cashflow!$D$2),0,IF(WEEKNUM($H18)=U$3,$E18,0))</f>
        <v>0</v>
      </c>
      <c r="V18" s="34">
        <f>IF(YEAR($H18)&lt;YEAR(Cashflow!$D$2),0,IF(WEEKNUM($H18)=V$3,$E18,0))</f>
        <v>0</v>
      </c>
      <c r="W18" s="34">
        <f>IF(YEAR($H18)&lt;YEAR(Cashflow!$D$2),0,IF(WEEKNUM($H18)=W$3,$E18,0))</f>
        <v>0</v>
      </c>
      <c r="X18" s="34">
        <f>IF(YEAR($H18)&lt;YEAR(Cashflow!$D$2),0,IF(WEEKNUM($H18)=X$3,$E18,0))</f>
        <v>0</v>
      </c>
      <c r="Y18" s="34">
        <f>IF(YEAR($H18)&lt;YEAR(Cashflow!$D$2),0,IF(WEEKNUM($H18)=Y$3,$E18,0))</f>
        <v>0</v>
      </c>
      <c r="Z18" s="34">
        <f>IF(YEAR($H18)&lt;YEAR(Cashflow!$D$2),0,IF(WEEKNUM($H18)=Z$3,$E18,0))</f>
        <v>0</v>
      </c>
      <c r="AA18" s="34">
        <f>IF(YEAR($H18)&lt;YEAR(Cashflow!$D$2),0,IF(WEEKNUM($H18)=AA$3,$E18,0))</f>
        <v>0</v>
      </c>
      <c r="AB18" s="34">
        <f>IF(YEAR($H18)&lt;YEAR(Cashflow!$D$2),0,IF(WEEKNUM($H18)=AB$3,$E18,0))</f>
        <v>0</v>
      </c>
      <c r="AC18" s="34">
        <f>IF(YEAR($H18)&lt;YEAR(Cashflow!$D$2),0,IF(WEEKNUM($H18)=AC$3,$E18,0))</f>
        <v>0</v>
      </c>
      <c r="AD18" s="34">
        <f>IF(YEAR($H18)&lt;YEAR(Cashflow!$D$2),0,IF(WEEKNUM($H18)=AD$3,$E18,0))</f>
        <v>0</v>
      </c>
      <c r="AE18" s="34">
        <f>IF(YEAR($H18)&lt;YEAR(Cashflow!$D$2),0,IF(WEEKNUM($H18)=AE$3,$E18,0))</f>
        <v>0</v>
      </c>
      <c r="AF18" s="34">
        <f>IF(YEAR($H18)&lt;YEAR(Cashflow!$D$2),0,IF(WEEKNUM($H18)=AF$3,$E18,0))</f>
        <v>0</v>
      </c>
      <c r="AG18" s="34">
        <f>IF(YEAR($H18)&lt;YEAR(Cashflow!$D$2),0,IF(WEEKNUM($H18)=AG$3,$E18,0))</f>
        <v>0</v>
      </c>
      <c r="AH18" s="34">
        <f>IF(YEAR($H18)&lt;YEAR(Cashflow!$D$2),0,IF(WEEKNUM($H18)=AH$3,$E18,0))</f>
        <v>0</v>
      </c>
      <c r="AI18" s="34">
        <f>IF(YEAR($H18)&lt;YEAR(Cashflow!$D$2),0,IF(WEEKNUM($H18)=AI$3,$E18,0))</f>
        <v>0</v>
      </c>
      <c r="AJ18" s="34">
        <f>IF(YEAR($H18)&lt;YEAR(Cashflow!$D$2),0,IF(WEEKNUM($H18)=AJ$3,$E18,0))</f>
        <v>0</v>
      </c>
      <c r="AK18" s="34">
        <f>IF(YEAR($H18)&lt;YEAR(Cashflow!$D$2),0,IF(WEEKNUM($H18)=AK$3,$E18,0))</f>
        <v>0</v>
      </c>
      <c r="AL18" s="34">
        <f>IF(YEAR($H18)&lt;YEAR(Cashflow!$D$2),0,IF(WEEKNUM($H18)=AL$3,$E18,0))</f>
        <v>0</v>
      </c>
      <c r="AM18" s="34">
        <f>IF(YEAR($H18)&lt;YEAR(Cashflow!$D$2),0,IF(WEEKNUM($H18)=AM$3,$E18,0))</f>
        <v>0</v>
      </c>
      <c r="AN18" s="34">
        <f>IF(YEAR($H18)&lt;YEAR(Cashflow!$D$2),0,IF(WEEKNUM($H18)=AN$3,$E18,0))</f>
        <v>0</v>
      </c>
      <c r="AO18" s="34">
        <f>IF(YEAR($H18)&lt;YEAR(Cashflow!$D$2),0,IF(WEEKNUM($H18)=AO$3,$E18,0))</f>
        <v>0</v>
      </c>
      <c r="AP18" s="34">
        <f>IF(YEAR($H18)&lt;YEAR(Cashflow!$D$2),0,IF(WEEKNUM($H18)=AP$3,$E18,0))</f>
        <v>0</v>
      </c>
      <c r="AQ18" s="34">
        <f>IF(YEAR($H18)&lt;YEAR(Cashflow!$D$2),0,IF(WEEKNUM($H18)=AQ$3,$E18,0))</f>
        <v>0</v>
      </c>
      <c r="AR18" s="34">
        <f>IF(YEAR($H18)&lt;YEAR(Cashflow!$D$2),0,IF(WEEKNUM($H18)=AR$3,$E18,0))</f>
        <v>0</v>
      </c>
      <c r="AS18" s="34">
        <f>IF(YEAR($H18)&lt;YEAR(Cashflow!$D$2),0,IF(WEEKNUM($H18)=AS$3,$E18,0))</f>
        <v>0</v>
      </c>
      <c r="AT18" s="34">
        <f>IF(YEAR($H18)&lt;YEAR(Cashflow!$D$2),0,IF(WEEKNUM($H18)=AT$3,$E18,0))</f>
        <v>0</v>
      </c>
      <c r="AU18" s="34">
        <f>IF(YEAR($H18)&lt;YEAR(Cashflow!$D$2),0,IF(WEEKNUM($H18)=AU$3,$E18,0))</f>
        <v>0</v>
      </c>
      <c r="AV18" s="34">
        <f>IF(YEAR($H18)&lt;YEAR(Cashflow!$D$2),0,IF(WEEKNUM($H18)=AV$3,$E18,0))</f>
        <v>0</v>
      </c>
      <c r="AW18" s="34">
        <f>IF(YEAR($H18)&lt;YEAR(Cashflow!$D$2),0,IF(WEEKNUM($H18)=AW$3,$E18,0))</f>
        <v>0</v>
      </c>
      <c r="AX18" s="28"/>
      <c r="AY18" s="28"/>
      <c r="AZ18" s="28"/>
    </row>
    <row r="19" spans="2:52" ht="12.75" customHeight="1">
      <c r="B19" s="5" t="s">
        <v>59</v>
      </c>
      <c r="C19" s="7">
        <v>43433</v>
      </c>
      <c r="D19" s="7">
        <v>43463</v>
      </c>
      <c r="E19" s="3">
        <v>363</v>
      </c>
      <c r="F19" s="1">
        <v>473</v>
      </c>
      <c r="G19" s="46">
        <v>0</v>
      </c>
      <c r="H19" s="31">
        <f t="shared" si="3"/>
        <v>43463</v>
      </c>
      <c r="I19" s="34">
        <f>IF(YEAR($H19)&lt;YEAR(Cashflow!$D$2),$E19,IF(WEEKNUM($H19)&lt;=I$3,$E19,0))</f>
        <v>363</v>
      </c>
      <c r="J19" s="34">
        <f>IF(YEAR($H19)&lt;YEAR(Cashflow!$D$2),0,IF(WEEKNUM($H19)=J$3,$E19,0))</f>
        <v>0</v>
      </c>
      <c r="K19" s="34">
        <f>IF(YEAR($H19)&lt;YEAR(Cashflow!$D$2),0,IF(WEEKNUM($H19)=K$3,$E19,0))</f>
        <v>0</v>
      </c>
      <c r="L19" s="34">
        <f>IF(YEAR($H19)&lt;YEAR(Cashflow!$D$2),0,IF(WEEKNUM($H19)=L$3,$E19,0))</f>
        <v>0</v>
      </c>
      <c r="M19" s="34">
        <f>IF(YEAR($H19)&lt;YEAR(Cashflow!$D$2),0,IF(WEEKNUM($H19)=M$3,$E19,0))</f>
        <v>0</v>
      </c>
      <c r="N19" s="34">
        <f>IF(YEAR($H19)&lt;YEAR(Cashflow!$D$2),0,IF(WEEKNUM($H19)=N$3,$E19,0))</f>
        <v>0</v>
      </c>
      <c r="O19" s="34">
        <f>IF(YEAR($H19)&lt;YEAR(Cashflow!$D$2),0,IF(WEEKNUM($H19)=O$3,$E19,0))</f>
        <v>0</v>
      </c>
      <c r="P19" s="34">
        <f>IF(YEAR($H19)&lt;YEAR(Cashflow!$D$2),0,IF(WEEKNUM($H19)=P$3,$E19,0))</f>
        <v>0</v>
      </c>
      <c r="Q19" s="34">
        <f>IF(YEAR($H19)&lt;YEAR(Cashflow!$D$2),0,IF(WEEKNUM($H19)=Q$3,$E19,0))</f>
        <v>0</v>
      </c>
      <c r="R19" s="34">
        <f>IF(YEAR($H19)&lt;YEAR(Cashflow!$D$2),0,IF(WEEKNUM($H19)=R$3,$E19,0))</f>
        <v>0</v>
      </c>
      <c r="S19" s="34">
        <f>IF(YEAR($H19)&lt;YEAR(Cashflow!$D$2),0,IF(WEEKNUM($H19)=S$3,$E19,0))</f>
        <v>0</v>
      </c>
      <c r="T19" s="34">
        <f>IF(YEAR($H19)&lt;YEAR(Cashflow!$D$2),0,IF(WEEKNUM($H19)=T$3,$E19,0))</f>
        <v>0</v>
      </c>
      <c r="U19" s="34">
        <f>IF(YEAR($H19)&lt;YEAR(Cashflow!$D$2),0,IF(WEEKNUM($H19)=U$3,$E19,0))</f>
        <v>0</v>
      </c>
      <c r="V19" s="34">
        <f>IF(YEAR($H19)&lt;YEAR(Cashflow!$D$2),0,IF(WEEKNUM($H19)=V$3,$E19,0))</f>
        <v>0</v>
      </c>
      <c r="W19" s="34">
        <f>IF(YEAR($H19)&lt;YEAR(Cashflow!$D$2),0,IF(WEEKNUM($H19)=W$3,$E19,0))</f>
        <v>0</v>
      </c>
      <c r="X19" s="34">
        <f>IF(YEAR($H19)&lt;YEAR(Cashflow!$D$2),0,IF(WEEKNUM($H19)=X$3,$E19,0))</f>
        <v>0</v>
      </c>
      <c r="Y19" s="34">
        <f>IF(YEAR($H19)&lt;YEAR(Cashflow!$D$2),0,IF(WEEKNUM($H19)=Y$3,$E19,0))</f>
        <v>0</v>
      </c>
      <c r="Z19" s="34">
        <f>IF(YEAR($H19)&lt;YEAR(Cashflow!$D$2),0,IF(WEEKNUM($H19)=Z$3,$E19,0))</f>
        <v>0</v>
      </c>
      <c r="AA19" s="34">
        <f>IF(YEAR($H19)&lt;YEAR(Cashflow!$D$2),0,IF(WEEKNUM($H19)=AA$3,$E19,0))</f>
        <v>0</v>
      </c>
      <c r="AB19" s="34">
        <f>IF(YEAR($H19)&lt;YEAR(Cashflow!$D$2),0,IF(WEEKNUM($H19)=AB$3,$E19,0))</f>
        <v>0</v>
      </c>
      <c r="AC19" s="34">
        <f>IF(YEAR($H19)&lt;YEAR(Cashflow!$D$2),0,IF(WEEKNUM($H19)=AC$3,$E19,0))</f>
        <v>0</v>
      </c>
      <c r="AD19" s="34">
        <f>IF(YEAR($H19)&lt;YEAR(Cashflow!$D$2),0,IF(WEEKNUM($H19)=AD$3,$E19,0))</f>
        <v>0</v>
      </c>
      <c r="AE19" s="34">
        <f>IF(YEAR($H19)&lt;YEAR(Cashflow!$D$2),0,IF(WEEKNUM($H19)=AE$3,$E19,0))</f>
        <v>0</v>
      </c>
      <c r="AF19" s="34">
        <f>IF(YEAR($H19)&lt;YEAR(Cashflow!$D$2),0,IF(WEEKNUM($H19)=AF$3,$E19,0))</f>
        <v>0</v>
      </c>
      <c r="AG19" s="34">
        <f>IF(YEAR($H19)&lt;YEAR(Cashflow!$D$2),0,IF(WEEKNUM($H19)=AG$3,$E19,0))</f>
        <v>0</v>
      </c>
      <c r="AH19" s="34">
        <f>IF(YEAR($H19)&lt;YEAR(Cashflow!$D$2),0,IF(WEEKNUM($H19)=AH$3,$E19,0))</f>
        <v>0</v>
      </c>
      <c r="AI19" s="34">
        <f>IF(YEAR($H19)&lt;YEAR(Cashflow!$D$2),0,IF(WEEKNUM($H19)=AI$3,$E19,0))</f>
        <v>0</v>
      </c>
      <c r="AJ19" s="34">
        <f>IF(YEAR($H19)&lt;YEAR(Cashflow!$D$2),0,IF(WEEKNUM($H19)=AJ$3,$E19,0))</f>
        <v>0</v>
      </c>
      <c r="AK19" s="34">
        <f>IF(YEAR($H19)&lt;YEAR(Cashflow!$D$2),0,IF(WEEKNUM($H19)=AK$3,$E19,0))</f>
        <v>0</v>
      </c>
      <c r="AL19" s="34">
        <f>IF(YEAR($H19)&lt;YEAR(Cashflow!$D$2),0,IF(WEEKNUM($H19)=AL$3,$E19,0))</f>
        <v>0</v>
      </c>
      <c r="AM19" s="34">
        <f>IF(YEAR($H19)&lt;YEAR(Cashflow!$D$2),0,IF(WEEKNUM($H19)=AM$3,$E19,0))</f>
        <v>0</v>
      </c>
      <c r="AN19" s="34">
        <f>IF(YEAR($H19)&lt;YEAR(Cashflow!$D$2),0,IF(WEEKNUM($H19)=AN$3,$E19,0))</f>
        <v>0</v>
      </c>
      <c r="AO19" s="34">
        <f>IF(YEAR($H19)&lt;YEAR(Cashflow!$D$2),0,IF(WEEKNUM($H19)=AO$3,$E19,0))</f>
        <v>0</v>
      </c>
      <c r="AP19" s="34">
        <f>IF(YEAR($H19)&lt;YEAR(Cashflow!$D$2),0,IF(WEEKNUM($H19)=AP$3,$E19,0))</f>
        <v>0</v>
      </c>
      <c r="AQ19" s="34">
        <f>IF(YEAR($H19)&lt;YEAR(Cashflow!$D$2),0,IF(WEEKNUM($H19)=AQ$3,$E19,0))</f>
        <v>0</v>
      </c>
      <c r="AR19" s="34">
        <f>IF(YEAR($H19)&lt;YEAR(Cashflow!$D$2),0,IF(WEEKNUM($H19)=AR$3,$E19,0))</f>
        <v>0</v>
      </c>
      <c r="AS19" s="34">
        <f>IF(YEAR($H19)&lt;YEAR(Cashflow!$D$2),0,IF(WEEKNUM($H19)=AS$3,$E19,0))</f>
        <v>0</v>
      </c>
      <c r="AT19" s="34">
        <f>IF(YEAR($H19)&lt;YEAR(Cashflow!$D$2),0,IF(WEEKNUM($H19)=AT$3,$E19,0))</f>
        <v>0</v>
      </c>
      <c r="AU19" s="34">
        <f>IF(YEAR($H19)&lt;YEAR(Cashflow!$D$2),0,IF(WEEKNUM($H19)=AU$3,$E19,0))</f>
        <v>0</v>
      </c>
      <c r="AV19" s="34">
        <f>IF(YEAR($H19)&lt;YEAR(Cashflow!$D$2),0,IF(WEEKNUM($H19)=AV$3,$E19,0))</f>
        <v>0</v>
      </c>
      <c r="AW19" s="34">
        <f>IF(YEAR($H19)&lt;YEAR(Cashflow!$D$2),0,IF(WEEKNUM($H19)=AW$3,$E19,0))</f>
        <v>0</v>
      </c>
      <c r="AX19" s="28"/>
      <c r="AY19" s="28"/>
      <c r="AZ19" s="28"/>
    </row>
    <row r="20" spans="2:52" ht="12.75" customHeight="1">
      <c r="B20" s="5" t="s">
        <v>60</v>
      </c>
      <c r="C20" s="4">
        <v>43437</v>
      </c>
      <c r="D20" s="4">
        <v>43467</v>
      </c>
      <c r="E20" s="3">
        <v>363</v>
      </c>
      <c r="F20" s="1">
        <v>469</v>
      </c>
      <c r="G20" s="46">
        <v>0</v>
      </c>
      <c r="H20" s="31">
        <f t="shared" si="3"/>
        <v>43467</v>
      </c>
      <c r="I20" s="34">
        <f>IF(YEAR($H20)&lt;YEAR(Cashflow!$D$2),$E20,IF(WEEKNUM($H20)&lt;=I$3,$E20,0))</f>
        <v>363</v>
      </c>
      <c r="J20" s="34">
        <f>IF(YEAR($H20)&lt;YEAR(Cashflow!$D$2),0,IF(WEEKNUM($H20)=J$3,$E20,0))</f>
        <v>0</v>
      </c>
      <c r="K20" s="34">
        <f>IF(YEAR($H20)&lt;YEAR(Cashflow!$D$2),0,IF(WEEKNUM($H20)=K$3,$E20,0))</f>
        <v>0</v>
      </c>
      <c r="L20" s="34">
        <f>IF(YEAR($H20)&lt;YEAR(Cashflow!$D$2),0,IF(WEEKNUM($H20)=L$3,$E20,0))</f>
        <v>0</v>
      </c>
      <c r="M20" s="34">
        <f>IF(YEAR($H20)&lt;YEAR(Cashflow!$D$2),0,IF(WEEKNUM($H20)=M$3,$E20,0))</f>
        <v>0</v>
      </c>
      <c r="N20" s="34">
        <f>IF(YEAR($H20)&lt;YEAR(Cashflow!$D$2),0,IF(WEEKNUM($H20)=N$3,$E20,0))</f>
        <v>0</v>
      </c>
      <c r="O20" s="34">
        <f>IF(YEAR($H20)&lt;YEAR(Cashflow!$D$2),0,IF(WEEKNUM($H20)=O$3,$E20,0))</f>
        <v>0</v>
      </c>
      <c r="P20" s="34">
        <f>IF(YEAR($H20)&lt;YEAR(Cashflow!$D$2),0,IF(WEEKNUM($H20)=P$3,$E20,0))</f>
        <v>0</v>
      </c>
      <c r="Q20" s="34">
        <f>IF(YEAR($H20)&lt;YEAR(Cashflow!$D$2),0,IF(WEEKNUM($H20)=Q$3,$E20,0))</f>
        <v>0</v>
      </c>
      <c r="R20" s="34">
        <f>IF(YEAR($H20)&lt;YEAR(Cashflow!$D$2),0,IF(WEEKNUM($H20)=R$3,$E20,0))</f>
        <v>0</v>
      </c>
      <c r="S20" s="34">
        <f>IF(YEAR($H20)&lt;YEAR(Cashflow!$D$2),0,IF(WEEKNUM($H20)=S$3,$E20,0))</f>
        <v>0</v>
      </c>
      <c r="T20" s="34">
        <f>IF(YEAR($H20)&lt;YEAR(Cashflow!$D$2),0,IF(WEEKNUM($H20)=T$3,$E20,0))</f>
        <v>0</v>
      </c>
      <c r="U20" s="34">
        <f>IF(YEAR($H20)&lt;YEAR(Cashflow!$D$2),0,IF(WEEKNUM($H20)=U$3,$E20,0))</f>
        <v>0</v>
      </c>
      <c r="V20" s="34">
        <f>IF(YEAR($H20)&lt;YEAR(Cashflow!$D$2),0,IF(WEEKNUM($H20)=V$3,$E20,0))</f>
        <v>0</v>
      </c>
      <c r="W20" s="34">
        <f>IF(YEAR($H20)&lt;YEAR(Cashflow!$D$2),0,IF(WEEKNUM($H20)=W$3,$E20,0))</f>
        <v>0</v>
      </c>
      <c r="X20" s="34">
        <f>IF(YEAR($H20)&lt;YEAR(Cashflow!$D$2),0,IF(WEEKNUM($H20)=X$3,$E20,0))</f>
        <v>0</v>
      </c>
      <c r="Y20" s="34">
        <f>IF(YEAR($H20)&lt;YEAR(Cashflow!$D$2),0,IF(WEEKNUM($H20)=Y$3,$E20,0))</f>
        <v>0</v>
      </c>
      <c r="Z20" s="34">
        <f>IF(YEAR($H20)&lt;YEAR(Cashflow!$D$2),0,IF(WEEKNUM($H20)=Z$3,$E20,0))</f>
        <v>0</v>
      </c>
      <c r="AA20" s="34">
        <f>IF(YEAR($H20)&lt;YEAR(Cashflow!$D$2),0,IF(WEEKNUM($H20)=AA$3,$E20,0))</f>
        <v>0</v>
      </c>
      <c r="AB20" s="34">
        <f>IF(YEAR($H20)&lt;YEAR(Cashflow!$D$2),0,IF(WEEKNUM($H20)=AB$3,$E20,0))</f>
        <v>0</v>
      </c>
      <c r="AC20" s="34">
        <f>IF(YEAR($H20)&lt;YEAR(Cashflow!$D$2),0,IF(WEEKNUM($H20)=AC$3,$E20,0))</f>
        <v>0</v>
      </c>
      <c r="AD20" s="34">
        <f>IF(YEAR($H20)&lt;YEAR(Cashflow!$D$2),0,IF(WEEKNUM($H20)=AD$3,$E20,0))</f>
        <v>0</v>
      </c>
      <c r="AE20" s="34">
        <f>IF(YEAR($H20)&lt;YEAR(Cashflow!$D$2),0,IF(WEEKNUM($H20)=AE$3,$E20,0))</f>
        <v>0</v>
      </c>
      <c r="AF20" s="34">
        <f>IF(YEAR($H20)&lt;YEAR(Cashflow!$D$2),0,IF(WEEKNUM($H20)=AF$3,$E20,0))</f>
        <v>0</v>
      </c>
      <c r="AG20" s="34">
        <f>IF(YEAR($H20)&lt;YEAR(Cashflow!$D$2),0,IF(WEEKNUM($H20)=AG$3,$E20,0))</f>
        <v>0</v>
      </c>
      <c r="AH20" s="34">
        <f>IF(YEAR($H20)&lt;YEAR(Cashflow!$D$2),0,IF(WEEKNUM($H20)=AH$3,$E20,0))</f>
        <v>0</v>
      </c>
      <c r="AI20" s="34">
        <f>IF(YEAR($H20)&lt;YEAR(Cashflow!$D$2),0,IF(WEEKNUM($H20)=AI$3,$E20,0))</f>
        <v>0</v>
      </c>
      <c r="AJ20" s="34">
        <f>IF(YEAR($H20)&lt;YEAR(Cashflow!$D$2),0,IF(WEEKNUM($H20)=AJ$3,$E20,0))</f>
        <v>0</v>
      </c>
      <c r="AK20" s="34">
        <f>IF(YEAR($H20)&lt;YEAR(Cashflow!$D$2),0,IF(WEEKNUM($H20)=AK$3,$E20,0))</f>
        <v>0</v>
      </c>
      <c r="AL20" s="34">
        <f>IF(YEAR($H20)&lt;YEAR(Cashflow!$D$2),0,IF(WEEKNUM($H20)=AL$3,$E20,0))</f>
        <v>0</v>
      </c>
      <c r="AM20" s="34">
        <f>IF(YEAR($H20)&lt;YEAR(Cashflow!$D$2),0,IF(WEEKNUM($H20)=AM$3,$E20,0))</f>
        <v>0</v>
      </c>
      <c r="AN20" s="34">
        <f>IF(YEAR($H20)&lt;YEAR(Cashflow!$D$2),0,IF(WEEKNUM($H20)=AN$3,$E20,0))</f>
        <v>0</v>
      </c>
      <c r="AO20" s="34">
        <f>IF(YEAR($H20)&lt;YEAR(Cashflow!$D$2),0,IF(WEEKNUM($H20)=AO$3,$E20,0))</f>
        <v>0</v>
      </c>
      <c r="AP20" s="34">
        <f>IF(YEAR($H20)&lt;YEAR(Cashflow!$D$2),0,IF(WEEKNUM($H20)=AP$3,$E20,0))</f>
        <v>0</v>
      </c>
      <c r="AQ20" s="34">
        <f>IF(YEAR($H20)&lt;YEAR(Cashflow!$D$2),0,IF(WEEKNUM($H20)=AQ$3,$E20,0))</f>
        <v>0</v>
      </c>
      <c r="AR20" s="34">
        <f>IF(YEAR($H20)&lt;YEAR(Cashflow!$D$2),0,IF(WEEKNUM($H20)=AR$3,$E20,0))</f>
        <v>0</v>
      </c>
      <c r="AS20" s="34">
        <f>IF(YEAR($H20)&lt;YEAR(Cashflow!$D$2),0,IF(WEEKNUM($H20)=AS$3,$E20,0))</f>
        <v>0</v>
      </c>
      <c r="AT20" s="34">
        <f>IF(YEAR($H20)&lt;YEAR(Cashflow!$D$2),0,IF(WEEKNUM($H20)=AT$3,$E20,0))</f>
        <v>0</v>
      </c>
      <c r="AU20" s="34">
        <f>IF(YEAR($H20)&lt;YEAR(Cashflow!$D$2),0,IF(WEEKNUM($H20)=AU$3,$E20,0))</f>
        <v>0</v>
      </c>
      <c r="AV20" s="34">
        <f>IF(YEAR($H20)&lt;YEAR(Cashflow!$D$2),0,IF(WEEKNUM($H20)=AV$3,$E20,0))</f>
        <v>0</v>
      </c>
      <c r="AW20" s="34">
        <f>IF(YEAR($H20)&lt;YEAR(Cashflow!$D$2),0,IF(WEEKNUM($H20)=AW$3,$E20,0))</f>
        <v>0</v>
      </c>
      <c r="AX20" s="28"/>
      <c r="AY20" s="28"/>
      <c r="AZ20" s="28"/>
    </row>
    <row r="21" spans="2:52" ht="12.75" customHeight="1">
      <c r="B21" s="5" t="s">
        <v>61</v>
      </c>
      <c r="C21" s="7">
        <v>43444</v>
      </c>
      <c r="D21" s="4">
        <v>43474</v>
      </c>
      <c r="E21" s="3">
        <v>363</v>
      </c>
      <c r="F21" s="1">
        <v>462</v>
      </c>
      <c r="G21" s="46">
        <v>0</v>
      </c>
      <c r="H21" s="31">
        <f t="shared" si="3"/>
        <v>43474</v>
      </c>
      <c r="I21" s="34">
        <f>IF(YEAR($H21)&lt;YEAR(Cashflow!$D$2),$E21,IF(WEEKNUM($H21)&lt;=I$3,$E21,0))</f>
        <v>363</v>
      </c>
      <c r="J21" s="34">
        <f>IF(YEAR($H21)&lt;YEAR(Cashflow!$D$2),0,IF(WEEKNUM($H21)=J$3,$E21,0))</f>
        <v>0</v>
      </c>
      <c r="K21" s="34">
        <f>IF(YEAR($H21)&lt;YEAR(Cashflow!$D$2),0,IF(WEEKNUM($H21)=K$3,$E21,0))</f>
        <v>0</v>
      </c>
      <c r="L21" s="34">
        <f>IF(YEAR($H21)&lt;YEAR(Cashflow!$D$2),0,IF(WEEKNUM($H21)=L$3,$E21,0))</f>
        <v>0</v>
      </c>
      <c r="M21" s="34">
        <f>IF(YEAR($H21)&lt;YEAR(Cashflow!$D$2),0,IF(WEEKNUM($H21)=M$3,$E21,0))</f>
        <v>0</v>
      </c>
      <c r="N21" s="34">
        <f>IF(YEAR($H21)&lt;YEAR(Cashflow!$D$2),0,IF(WEEKNUM($H21)=N$3,$E21,0))</f>
        <v>0</v>
      </c>
      <c r="O21" s="34">
        <f>IF(YEAR($H21)&lt;YEAR(Cashflow!$D$2),0,IF(WEEKNUM($H21)=O$3,$E21,0))</f>
        <v>0</v>
      </c>
      <c r="P21" s="34">
        <f>IF(YEAR($H21)&lt;YEAR(Cashflow!$D$2),0,IF(WEEKNUM($H21)=P$3,$E21,0))</f>
        <v>0</v>
      </c>
      <c r="Q21" s="34">
        <f>IF(YEAR($H21)&lt;YEAR(Cashflow!$D$2),0,IF(WEEKNUM($H21)=Q$3,$E21,0))</f>
        <v>0</v>
      </c>
      <c r="R21" s="34">
        <f>IF(YEAR($H21)&lt;YEAR(Cashflow!$D$2),0,IF(WEEKNUM($H21)=R$3,$E21,0))</f>
        <v>0</v>
      </c>
      <c r="S21" s="34">
        <f>IF(YEAR($H21)&lt;YEAR(Cashflow!$D$2),0,IF(WEEKNUM($H21)=S$3,$E21,0))</f>
        <v>0</v>
      </c>
      <c r="T21" s="34">
        <f>IF(YEAR($H21)&lt;YEAR(Cashflow!$D$2),0,IF(WEEKNUM($H21)=T$3,$E21,0))</f>
        <v>0</v>
      </c>
      <c r="U21" s="34">
        <f>IF(YEAR($H21)&lt;YEAR(Cashflow!$D$2),0,IF(WEEKNUM($H21)=U$3,$E21,0))</f>
        <v>0</v>
      </c>
      <c r="V21" s="34">
        <f>IF(YEAR($H21)&lt;YEAR(Cashflow!$D$2),0,IF(WEEKNUM($H21)=V$3,$E21,0))</f>
        <v>0</v>
      </c>
      <c r="W21" s="34">
        <f>IF(YEAR($H21)&lt;YEAR(Cashflow!$D$2),0,IF(WEEKNUM($H21)=W$3,$E21,0))</f>
        <v>0</v>
      </c>
      <c r="X21" s="34">
        <f>IF(YEAR($H21)&lt;YEAR(Cashflow!$D$2),0,IF(WEEKNUM($H21)=X$3,$E21,0))</f>
        <v>0</v>
      </c>
      <c r="Y21" s="34">
        <f>IF(YEAR($H21)&lt;YEAR(Cashflow!$D$2),0,IF(WEEKNUM($H21)=Y$3,$E21,0))</f>
        <v>0</v>
      </c>
      <c r="Z21" s="34">
        <f>IF(YEAR($H21)&lt;YEAR(Cashflow!$D$2),0,IF(WEEKNUM($H21)=Z$3,$E21,0))</f>
        <v>0</v>
      </c>
      <c r="AA21" s="34">
        <f>IF(YEAR($H21)&lt;YEAR(Cashflow!$D$2),0,IF(WEEKNUM($H21)=AA$3,$E21,0))</f>
        <v>0</v>
      </c>
      <c r="AB21" s="34">
        <f>IF(YEAR($H21)&lt;YEAR(Cashflow!$D$2),0,IF(WEEKNUM($H21)=AB$3,$E21,0))</f>
        <v>0</v>
      </c>
      <c r="AC21" s="34">
        <f>IF(YEAR($H21)&lt;YEAR(Cashflow!$D$2),0,IF(WEEKNUM($H21)=AC$3,$E21,0))</f>
        <v>0</v>
      </c>
      <c r="AD21" s="34">
        <f>IF(YEAR($H21)&lt;YEAR(Cashflow!$D$2),0,IF(WEEKNUM($H21)=AD$3,$E21,0))</f>
        <v>0</v>
      </c>
      <c r="AE21" s="34">
        <f>IF(YEAR($H21)&lt;YEAR(Cashflow!$D$2),0,IF(WEEKNUM($H21)=AE$3,$E21,0))</f>
        <v>0</v>
      </c>
      <c r="AF21" s="34">
        <f>IF(YEAR($H21)&lt;YEAR(Cashflow!$D$2),0,IF(WEEKNUM($H21)=AF$3,$E21,0))</f>
        <v>0</v>
      </c>
      <c r="AG21" s="34">
        <f>IF(YEAR($H21)&lt;YEAR(Cashflow!$D$2),0,IF(WEEKNUM($H21)=AG$3,$E21,0))</f>
        <v>0</v>
      </c>
      <c r="AH21" s="34">
        <f>IF(YEAR($H21)&lt;YEAR(Cashflow!$D$2),0,IF(WEEKNUM($H21)=AH$3,$E21,0))</f>
        <v>0</v>
      </c>
      <c r="AI21" s="34">
        <f>IF(YEAR($H21)&lt;YEAR(Cashflow!$D$2),0,IF(WEEKNUM($H21)=AI$3,$E21,0))</f>
        <v>0</v>
      </c>
      <c r="AJ21" s="34">
        <f>IF(YEAR($H21)&lt;YEAR(Cashflow!$D$2),0,IF(WEEKNUM($H21)=AJ$3,$E21,0))</f>
        <v>0</v>
      </c>
      <c r="AK21" s="34">
        <f>IF(YEAR($H21)&lt;YEAR(Cashflow!$D$2),0,IF(WEEKNUM($H21)=AK$3,$E21,0))</f>
        <v>0</v>
      </c>
      <c r="AL21" s="34">
        <f>IF(YEAR($H21)&lt;YEAR(Cashflow!$D$2),0,IF(WEEKNUM($H21)=AL$3,$E21,0))</f>
        <v>0</v>
      </c>
      <c r="AM21" s="34">
        <f>IF(YEAR($H21)&lt;YEAR(Cashflow!$D$2),0,IF(WEEKNUM($H21)=AM$3,$E21,0))</f>
        <v>0</v>
      </c>
      <c r="AN21" s="34">
        <f>IF(YEAR($H21)&lt;YEAR(Cashflow!$D$2),0,IF(WEEKNUM($H21)=AN$3,$E21,0))</f>
        <v>0</v>
      </c>
      <c r="AO21" s="34">
        <f>IF(YEAR($H21)&lt;YEAR(Cashflow!$D$2),0,IF(WEEKNUM($H21)=AO$3,$E21,0))</f>
        <v>0</v>
      </c>
      <c r="AP21" s="34">
        <f>IF(YEAR($H21)&lt;YEAR(Cashflow!$D$2),0,IF(WEEKNUM($H21)=AP$3,$E21,0))</f>
        <v>0</v>
      </c>
      <c r="AQ21" s="34">
        <f>IF(YEAR($H21)&lt;YEAR(Cashflow!$D$2),0,IF(WEEKNUM($H21)=AQ$3,$E21,0))</f>
        <v>0</v>
      </c>
      <c r="AR21" s="34">
        <f>IF(YEAR($H21)&lt;YEAR(Cashflow!$D$2),0,IF(WEEKNUM($H21)=AR$3,$E21,0))</f>
        <v>0</v>
      </c>
      <c r="AS21" s="34">
        <f>IF(YEAR($H21)&lt;YEAR(Cashflow!$D$2),0,IF(WEEKNUM($H21)=AS$3,$E21,0))</f>
        <v>0</v>
      </c>
      <c r="AT21" s="34">
        <f>IF(YEAR($H21)&lt;YEAR(Cashflow!$D$2),0,IF(WEEKNUM($H21)=AT$3,$E21,0))</f>
        <v>0</v>
      </c>
      <c r="AU21" s="34">
        <f>IF(YEAR($H21)&lt;YEAR(Cashflow!$D$2),0,IF(WEEKNUM($H21)=AU$3,$E21,0))</f>
        <v>0</v>
      </c>
      <c r="AV21" s="34">
        <f>IF(YEAR($H21)&lt;YEAR(Cashflow!$D$2),0,IF(WEEKNUM($H21)=AV$3,$E21,0))</f>
        <v>0</v>
      </c>
      <c r="AW21" s="34">
        <f>IF(YEAR($H21)&lt;YEAR(Cashflow!$D$2),0,IF(WEEKNUM($H21)=AW$3,$E21,0))</f>
        <v>0</v>
      </c>
      <c r="AX21" s="28"/>
      <c r="AY21" s="28"/>
      <c r="AZ21" s="28"/>
    </row>
    <row r="22" spans="2:52" ht="12.75" customHeight="1">
      <c r="B22" s="5" t="s">
        <v>62</v>
      </c>
      <c r="C22" s="7">
        <v>43458</v>
      </c>
      <c r="D22" s="4">
        <v>43488</v>
      </c>
      <c r="E22" s="3">
        <v>363</v>
      </c>
      <c r="F22" s="1">
        <v>448</v>
      </c>
      <c r="G22" s="46">
        <v>0</v>
      </c>
      <c r="H22" s="31">
        <f t="shared" si="3"/>
        <v>43488</v>
      </c>
      <c r="I22" s="34">
        <f>IF(YEAR($H22)&lt;YEAR(Cashflow!$D$2),$E22,IF(WEEKNUM($H22)&lt;=I$3,$E22,0))</f>
        <v>363</v>
      </c>
      <c r="J22" s="34">
        <f>IF(YEAR($H22)&lt;YEAR(Cashflow!$D$2),0,IF(WEEKNUM($H22)=J$3,$E22,0))</f>
        <v>0</v>
      </c>
      <c r="K22" s="34">
        <f>IF(YEAR($H22)&lt;YEAR(Cashflow!$D$2),0,IF(WEEKNUM($H22)=K$3,$E22,0))</f>
        <v>0</v>
      </c>
      <c r="L22" s="34">
        <f>IF(YEAR($H22)&lt;YEAR(Cashflow!$D$2),0,IF(WEEKNUM($H22)=L$3,$E22,0))</f>
        <v>0</v>
      </c>
      <c r="M22" s="34">
        <f>IF(YEAR($H22)&lt;YEAR(Cashflow!$D$2),0,IF(WEEKNUM($H22)=M$3,$E22,0))</f>
        <v>0</v>
      </c>
      <c r="N22" s="34">
        <f>IF(YEAR($H22)&lt;YEAR(Cashflow!$D$2),0,IF(WEEKNUM($H22)=N$3,$E22,0))</f>
        <v>0</v>
      </c>
      <c r="O22" s="34">
        <f>IF(YEAR($H22)&lt;YEAR(Cashflow!$D$2),0,IF(WEEKNUM($H22)=O$3,$E22,0))</f>
        <v>0</v>
      </c>
      <c r="P22" s="34">
        <f>IF(YEAR($H22)&lt;YEAR(Cashflow!$D$2),0,IF(WEEKNUM($H22)=P$3,$E22,0))</f>
        <v>0</v>
      </c>
      <c r="Q22" s="34">
        <f>IF(YEAR($H22)&lt;YEAR(Cashflow!$D$2),0,IF(WEEKNUM($H22)=Q$3,$E22,0))</f>
        <v>0</v>
      </c>
      <c r="R22" s="34">
        <f>IF(YEAR($H22)&lt;YEAR(Cashflow!$D$2),0,IF(WEEKNUM($H22)=R$3,$E22,0))</f>
        <v>0</v>
      </c>
      <c r="S22" s="34">
        <f>IF(YEAR($H22)&lt;YEAR(Cashflow!$D$2),0,IF(WEEKNUM($H22)=S$3,$E22,0))</f>
        <v>0</v>
      </c>
      <c r="T22" s="34">
        <f>IF(YEAR($H22)&lt;YEAR(Cashflow!$D$2),0,IF(WEEKNUM($H22)=T$3,$E22,0))</f>
        <v>0</v>
      </c>
      <c r="U22" s="34">
        <f>IF(YEAR($H22)&lt;YEAR(Cashflow!$D$2),0,IF(WEEKNUM($H22)=U$3,$E22,0))</f>
        <v>0</v>
      </c>
      <c r="V22" s="34">
        <f>IF(YEAR($H22)&lt;YEAR(Cashflow!$D$2),0,IF(WEEKNUM($H22)=V$3,$E22,0))</f>
        <v>0</v>
      </c>
      <c r="W22" s="34">
        <f>IF(YEAR($H22)&lt;YEAR(Cashflow!$D$2),0,IF(WEEKNUM($H22)=W$3,$E22,0))</f>
        <v>0</v>
      </c>
      <c r="X22" s="34">
        <f>IF(YEAR($H22)&lt;YEAR(Cashflow!$D$2),0,IF(WEEKNUM($H22)=X$3,$E22,0))</f>
        <v>0</v>
      </c>
      <c r="Y22" s="34">
        <f>IF(YEAR($H22)&lt;YEAR(Cashflow!$D$2),0,IF(WEEKNUM($H22)=Y$3,$E22,0))</f>
        <v>0</v>
      </c>
      <c r="Z22" s="34">
        <f>IF(YEAR($H22)&lt;YEAR(Cashflow!$D$2),0,IF(WEEKNUM($H22)=Z$3,$E22,0))</f>
        <v>0</v>
      </c>
      <c r="AA22" s="34">
        <f>IF(YEAR($H22)&lt;YEAR(Cashflow!$D$2),0,IF(WEEKNUM($H22)=AA$3,$E22,0))</f>
        <v>0</v>
      </c>
      <c r="AB22" s="34">
        <f>IF(YEAR($H22)&lt;YEAR(Cashflow!$D$2),0,IF(WEEKNUM($H22)=AB$3,$E22,0))</f>
        <v>0</v>
      </c>
      <c r="AC22" s="34">
        <f>IF(YEAR($H22)&lt;YEAR(Cashflow!$D$2),0,IF(WEEKNUM($H22)=AC$3,$E22,0))</f>
        <v>0</v>
      </c>
      <c r="AD22" s="34">
        <f>IF(YEAR($H22)&lt;YEAR(Cashflow!$D$2),0,IF(WEEKNUM($H22)=AD$3,$E22,0))</f>
        <v>0</v>
      </c>
      <c r="AE22" s="34">
        <f>IF(YEAR($H22)&lt;YEAR(Cashflow!$D$2),0,IF(WEEKNUM($H22)=AE$3,$E22,0))</f>
        <v>0</v>
      </c>
      <c r="AF22" s="34">
        <f>IF(YEAR($H22)&lt;YEAR(Cashflow!$D$2),0,IF(WEEKNUM($H22)=AF$3,$E22,0))</f>
        <v>0</v>
      </c>
      <c r="AG22" s="34">
        <f>IF(YEAR($H22)&lt;YEAR(Cashflow!$D$2),0,IF(WEEKNUM($H22)=AG$3,$E22,0))</f>
        <v>0</v>
      </c>
      <c r="AH22" s="34">
        <f>IF(YEAR($H22)&lt;YEAR(Cashflow!$D$2),0,IF(WEEKNUM($H22)=AH$3,$E22,0))</f>
        <v>0</v>
      </c>
      <c r="AI22" s="34">
        <f>IF(YEAR($H22)&lt;YEAR(Cashflow!$D$2),0,IF(WEEKNUM($H22)=AI$3,$E22,0))</f>
        <v>0</v>
      </c>
      <c r="AJ22" s="34">
        <f>IF(YEAR($H22)&lt;YEAR(Cashflow!$D$2),0,IF(WEEKNUM($H22)=AJ$3,$E22,0))</f>
        <v>0</v>
      </c>
      <c r="AK22" s="34">
        <f>IF(YEAR($H22)&lt;YEAR(Cashflow!$D$2),0,IF(WEEKNUM($H22)=AK$3,$E22,0))</f>
        <v>0</v>
      </c>
      <c r="AL22" s="34">
        <f>IF(YEAR($H22)&lt;YEAR(Cashflow!$D$2),0,IF(WEEKNUM($H22)=AL$3,$E22,0))</f>
        <v>0</v>
      </c>
      <c r="AM22" s="34">
        <f>IF(YEAR($H22)&lt;YEAR(Cashflow!$D$2),0,IF(WEEKNUM($H22)=AM$3,$E22,0))</f>
        <v>0</v>
      </c>
      <c r="AN22" s="34">
        <f>IF(YEAR($H22)&lt;YEAR(Cashflow!$D$2),0,IF(WEEKNUM($H22)=AN$3,$E22,0))</f>
        <v>0</v>
      </c>
      <c r="AO22" s="34">
        <f>IF(YEAR($H22)&lt;YEAR(Cashflow!$D$2),0,IF(WEEKNUM($H22)=AO$3,$E22,0))</f>
        <v>0</v>
      </c>
      <c r="AP22" s="34">
        <f>IF(YEAR($H22)&lt;YEAR(Cashflow!$D$2),0,IF(WEEKNUM($H22)=AP$3,$E22,0))</f>
        <v>0</v>
      </c>
      <c r="AQ22" s="34">
        <f>IF(YEAR($H22)&lt;YEAR(Cashflow!$D$2),0,IF(WEEKNUM($H22)=AQ$3,$E22,0))</f>
        <v>0</v>
      </c>
      <c r="AR22" s="34">
        <f>IF(YEAR($H22)&lt;YEAR(Cashflow!$D$2),0,IF(WEEKNUM($H22)=AR$3,$E22,0))</f>
        <v>0</v>
      </c>
      <c r="AS22" s="34">
        <f>IF(YEAR($H22)&lt;YEAR(Cashflow!$D$2),0,IF(WEEKNUM($H22)=AS$3,$E22,0))</f>
        <v>0</v>
      </c>
      <c r="AT22" s="34">
        <f>IF(YEAR($H22)&lt;YEAR(Cashflow!$D$2),0,IF(WEEKNUM($H22)=AT$3,$E22,0))</f>
        <v>0</v>
      </c>
      <c r="AU22" s="34">
        <f>IF(YEAR($H22)&lt;YEAR(Cashflow!$D$2),0,IF(WEEKNUM($H22)=AU$3,$E22,0))</f>
        <v>0</v>
      </c>
      <c r="AV22" s="34">
        <f>IF(YEAR($H22)&lt;YEAR(Cashflow!$D$2),0,IF(WEEKNUM($H22)=AV$3,$E22,0))</f>
        <v>0</v>
      </c>
      <c r="AW22" s="34">
        <f>IF(YEAR($H22)&lt;YEAR(Cashflow!$D$2),0,IF(WEEKNUM($H22)=AW$3,$E22,0))</f>
        <v>0</v>
      </c>
      <c r="AX22" s="28"/>
      <c r="AY22" s="28"/>
      <c r="AZ22" s="28"/>
    </row>
    <row r="23" spans="2:52" ht="12.75" customHeight="1">
      <c r="B23" s="5" t="s">
        <v>63</v>
      </c>
      <c r="C23" s="7">
        <v>43458</v>
      </c>
      <c r="D23" s="4">
        <v>43488</v>
      </c>
      <c r="E23" s="3">
        <v>363</v>
      </c>
      <c r="F23" s="1">
        <v>448</v>
      </c>
      <c r="G23" s="46">
        <v>0</v>
      </c>
      <c r="H23" s="31">
        <f t="shared" si="3"/>
        <v>43488</v>
      </c>
      <c r="I23" s="34">
        <f>IF(YEAR($H23)&lt;YEAR(Cashflow!$D$2),$E23,IF(WEEKNUM($H23)&lt;=I$3,$E23,0))</f>
        <v>363</v>
      </c>
      <c r="J23" s="34">
        <f>IF(YEAR($H23)&lt;YEAR(Cashflow!$D$2),0,IF(WEEKNUM($H23)=J$3,$E23,0))</f>
        <v>0</v>
      </c>
      <c r="K23" s="34">
        <f>IF(YEAR($H23)&lt;YEAR(Cashflow!$D$2),0,IF(WEEKNUM($H23)=K$3,$E23,0))</f>
        <v>0</v>
      </c>
      <c r="L23" s="34">
        <f>IF(YEAR($H23)&lt;YEAR(Cashflow!$D$2),0,IF(WEEKNUM($H23)=L$3,$E23,0))</f>
        <v>0</v>
      </c>
      <c r="M23" s="34">
        <f>IF(YEAR($H23)&lt;YEAR(Cashflow!$D$2),0,IF(WEEKNUM($H23)=M$3,$E23,0))</f>
        <v>0</v>
      </c>
      <c r="N23" s="34">
        <f>IF(YEAR($H23)&lt;YEAR(Cashflow!$D$2),0,IF(WEEKNUM($H23)=N$3,$E23,0))</f>
        <v>0</v>
      </c>
      <c r="O23" s="34">
        <f>IF(YEAR($H23)&lt;YEAR(Cashflow!$D$2),0,IF(WEEKNUM($H23)=O$3,$E23,0))</f>
        <v>0</v>
      </c>
      <c r="P23" s="34">
        <f>IF(YEAR($H23)&lt;YEAR(Cashflow!$D$2),0,IF(WEEKNUM($H23)=P$3,$E23,0))</f>
        <v>0</v>
      </c>
      <c r="Q23" s="34">
        <f>IF(YEAR($H23)&lt;YEAR(Cashflow!$D$2),0,IF(WEEKNUM($H23)=Q$3,$E23,0))</f>
        <v>0</v>
      </c>
      <c r="R23" s="34">
        <f>IF(YEAR($H23)&lt;YEAR(Cashflow!$D$2),0,IF(WEEKNUM($H23)=R$3,$E23,0))</f>
        <v>0</v>
      </c>
      <c r="S23" s="34">
        <f>IF(YEAR($H23)&lt;YEAR(Cashflow!$D$2),0,IF(WEEKNUM($H23)=S$3,$E23,0))</f>
        <v>0</v>
      </c>
      <c r="T23" s="34">
        <f>IF(YEAR($H23)&lt;YEAR(Cashflow!$D$2),0,IF(WEEKNUM($H23)=T$3,$E23,0))</f>
        <v>0</v>
      </c>
      <c r="U23" s="34">
        <f>IF(YEAR($H23)&lt;YEAR(Cashflow!$D$2),0,IF(WEEKNUM($H23)=U$3,$E23,0))</f>
        <v>0</v>
      </c>
      <c r="V23" s="34">
        <f>IF(YEAR($H23)&lt;YEAR(Cashflow!$D$2),0,IF(WEEKNUM($H23)=V$3,$E23,0))</f>
        <v>0</v>
      </c>
      <c r="W23" s="34">
        <f>IF(YEAR($H23)&lt;YEAR(Cashflow!$D$2),0,IF(WEEKNUM($H23)=W$3,$E23,0))</f>
        <v>0</v>
      </c>
      <c r="X23" s="34">
        <f>IF(YEAR($H23)&lt;YEAR(Cashflow!$D$2),0,IF(WEEKNUM($H23)=X$3,$E23,0))</f>
        <v>0</v>
      </c>
      <c r="Y23" s="34">
        <f>IF(YEAR($H23)&lt;YEAR(Cashflow!$D$2),0,IF(WEEKNUM($H23)=Y$3,$E23,0))</f>
        <v>0</v>
      </c>
      <c r="Z23" s="34">
        <f>IF(YEAR($H23)&lt;YEAR(Cashflow!$D$2),0,IF(WEEKNUM($H23)=Z$3,$E23,0))</f>
        <v>0</v>
      </c>
      <c r="AA23" s="34">
        <f>IF(YEAR($H23)&lt;YEAR(Cashflow!$D$2),0,IF(WEEKNUM($H23)=AA$3,$E23,0))</f>
        <v>0</v>
      </c>
      <c r="AB23" s="34">
        <f>IF(YEAR($H23)&lt;YEAR(Cashflow!$D$2),0,IF(WEEKNUM($H23)=AB$3,$E23,0))</f>
        <v>0</v>
      </c>
      <c r="AC23" s="34">
        <f>IF(YEAR($H23)&lt;YEAR(Cashflow!$D$2),0,IF(WEEKNUM($H23)=AC$3,$E23,0))</f>
        <v>0</v>
      </c>
      <c r="AD23" s="34">
        <f>IF(YEAR($H23)&lt;YEAR(Cashflow!$D$2),0,IF(WEEKNUM($H23)=AD$3,$E23,0))</f>
        <v>0</v>
      </c>
      <c r="AE23" s="34">
        <f>IF(YEAR($H23)&lt;YEAR(Cashflow!$D$2),0,IF(WEEKNUM($H23)=AE$3,$E23,0))</f>
        <v>0</v>
      </c>
      <c r="AF23" s="34">
        <f>IF(YEAR($H23)&lt;YEAR(Cashflow!$D$2),0,IF(WEEKNUM($H23)=AF$3,$E23,0))</f>
        <v>0</v>
      </c>
      <c r="AG23" s="34">
        <f>IF(YEAR($H23)&lt;YEAR(Cashflow!$D$2),0,IF(WEEKNUM($H23)=AG$3,$E23,0))</f>
        <v>0</v>
      </c>
      <c r="AH23" s="34">
        <f>IF(YEAR($H23)&lt;YEAR(Cashflow!$D$2),0,IF(WEEKNUM($H23)=AH$3,$E23,0))</f>
        <v>0</v>
      </c>
      <c r="AI23" s="34">
        <f>IF(YEAR($H23)&lt;YEAR(Cashflow!$D$2),0,IF(WEEKNUM($H23)=AI$3,$E23,0))</f>
        <v>0</v>
      </c>
      <c r="AJ23" s="34">
        <f>IF(YEAR($H23)&lt;YEAR(Cashflow!$D$2),0,IF(WEEKNUM($H23)=AJ$3,$E23,0))</f>
        <v>0</v>
      </c>
      <c r="AK23" s="34">
        <f>IF(YEAR($H23)&lt;YEAR(Cashflow!$D$2),0,IF(WEEKNUM($H23)=AK$3,$E23,0))</f>
        <v>0</v>
      </c>
      <c r="AL23" s="34">
        <f>IF(YEAR($H23)&lt;YEAR(Cashflow!$D$2),0,IF(WEEKNUM($H23)=AL$3,$E23,0))</f>
        <v>0</v>
      </c>
      <c r="AM23" s="34">
        <f>IF(YEAR($H23)&lt;YEAR(Cashflow!$D$2),0,IF(WEEKNUM($H23)=AM$3,$E23,0))</f>
        <v>0</v>
      </c>
      <c r="AN23" s="34">
        <f>IF(YEAR($H23)&lt;YEAR(Cashflow!$D$2),0,IF(WEEKNUM($H23)=AN$3,$E23,0))</f>
        <v>0</v>
      </c>
      <c r="AO23" s="34">
        <f>IF(YEAR($H23)&lt;YEAR(Cashflow!$D$2),0,IF(WEEKNUM($H23)=AO$3,$E23,0))</f>
        <v>0</v>
      </c>
      <c r="AP23" s="34">
        <f>IF(YEAR($H23)&lt;YEAR(Cashflow!$D$2),0,IF(WEEKNUM($H23)=AP$3,$E23,0))</f>
        <v>0</v>
      </c>
      <c r="AQ23" s="34">
        <f>IF(YEAR($H23)&lt;YEAR(Cashflow!$D$2),0,IF(WEEKNUM($H23)=AQ$3,$E23,0))</f>
        <v>0</v>
      </c>
      <c r="AR23" s="34">
        <f>IF(YEAR($H23)&lt;YEAR(Cashflow!$D$2),0,IF(WEEKNUM($H23)=AR$3,$E23,0))</f>
        <v>0</v>
      </c>
      <c r="AS23" s="34">
        <f>IF(YEAR($H23)&lt;YEAR(Cashflow!$D$2),0,IF(WEEKNUM($H23)=AS$3,$E23,0))</f>
        <v>0</v>
      </c>
      <c r="AT23" s="34">
        <f>IF(YEAR($H23)&lt;YEAR(Cashflow!$D$2),0,IF(WEEKNUM($H23)=AT$3,$E23,0))</f>
        <v>0</v>
      </c>
      <c r="AU23" s="34">
        <f>IF(YEAR($H23)&lt;YEAR(Cashflow!$D$2),0,IF(WEEKNUM($H23)=AU$3,$E23,0))</f>
        <v>0</v>
      </c>
      <c r="AV23" s="34">
        <f>IF(YEAR($H23)&lt;YEAR(Cashflow!$D$2),0,IF(WEEKNUM($H23)=AV$3,$E23,0))</f>
        <v>0</v>
      </c>
      <c r="AW23" s="34">
        <f>IF(YEAR($H23)&lt;YEAR(Cashflow!$D$2),0,IF(WEEKNUM($H23)=AW$3,$E23,0))</f>
        <v>0</v>
      </c>
      <c r="AX23" s="28"/>
      <c r="AY23" s="28"/>
      <c r="AZ23" s="28"/>
    </row>
    <row r="24" spans="2:52" ht="12.75" customHeight="1">
      <c r="B24" s="5" t="s">
        <v>64</v>
      </c>
      <c r="C24" s="4">
        <v>43486</v>
      </c>
      <c r="D24" s="4">
        <v>43516</v>
      </c>
      <c r="E24" s="3">
        <v>363</v>
      </c>
      <c r="F24" s="1">
        <v>420</v>
      </c>
      <c r="G24" s="46">
        <v>0</v>
      </c>
      <c r="H24" s="31">
        <f t="shared" si="3"/>
        <v>43516</v>
      </c>
      <c r="I24" s="34">
        <f>IF(YEAR($H24)&lt;YEAR(Cashflow!$D$2),$E24,IF(WEEKNUM($H24)&lt;=I$3,$E24,0))</f>
        <v>363</v>
      </c>
      <c r="J24" s="34">
        <f>IF(YEAR($H24)&lt;YEAR(Cashflow!$D$2),0,IF(WEEKNUM($H24)=J$3,$E24,0))</f>
        <v>0</v>
      </c>
      <c r="K24" s="34">
        <f>IF(YEAR($H24)&lt;YEAR(Cashflow!$D$2),0,IF(WEEKNUM($H24)=K$3,$E24,0))</f>
        <v>0</v>
      </c>
      <c r="L24" s="34">
        <f>IF(YEAR($H24)&lt;YEAR(Cashflow!$D$2),0,IF(WEEKNUM($H24)=L$3,$E24,0))</f>
        <v>0</v>
      </c>
      <c r="M24" s="34">
        <f>IF(YEAR($H24)&lt;YEAR(Cashflow!$D$2),0,IF(WEEKNUM($H24)=M$3,$E24,0))</f>
        <v>0</v>
      </c>
      <c r="N24" s="34">
        <f>IF(YEAR($H24)&lt;YEAR(Cashflow!$D$2),0,IF(WEEKNUM($H24)=N$3,$E24,0))</f>
        <v>0</v>
      </c>
      <c r="O24" s="34">
        <f>IF(YEAR($H24)&lt;YEAR(Cashflow!$D$2),0,IF(WEEKNUM($H24)=O$3,$E24,0))</f>
        <v>0</v>
      </c>
      <c r="P24" s="34">
        <f>IF(YEAR($H24)&lt;YEAR(Cashflow!$D$2),0,IF(WEEKNUM($H24)=P$3,$E24,0))</f>
        <v>0</v>
      </c>
      <c r="Q24" s="34">
        <f>IF(YEAR($H24)&lt;YEAR(Cashflow!$D$2),0,IF(WEEKNUM($H24)=Q$3,$E24,0))</f>
        <v>0</v>
      </c>
      <c r="R24" s="34">
        <f>IF(YEAR($H24)&lt;YEAR(Cashflow!$D$2),0,IF(WEEKNUM($H24)=R$3,$E24,0))</f>
        <v>0</v>
      </c>
      <c r="S24" s="34">
        <f>IF(YEAR($H24)&lt;YEAR(Cashflow!$D$2),0,IF(WEEKNUM($H24)=S$3,$E24,0))</f>
        <v>0</v>
      </c>
      <c r="T24" s="34">
        <f>IF(YEAR($H24)&lt;YEAR(Cashflow!$D$2),0,IF(WEEKNUM($H24)=T$3,$E24,0))</f>
        <v>0</v>
      </c>
      <c r="U24" s="34">
        <f>IF(YEAR($H24)&lt;YEAR(Cashflow!$D$2),0,IF(WEEKNUM($H24)=U$3,$E24,0))</f>
        <v>0</v>
      </c>
      <c r="V24" s="34">
        <f>IF(YEAR($H24)&lt;YEAR(Cashflow!$D$2),0,IF(WEEKNUM($H24)=V$3,$E24,0))</f>
        <v>0</v>
      </c>
      <c r="W24" s="34">
        <f>IF(YEAR($H24)&lt;YEAR(Cashflow!$D$2),0,IF(WEEKNUM($H24)=W$3,$E24,0))</f>
        <v>0</v>
      </c>
      <c r="X24" s="34">
        <f>IF(YEAR($H24)&lt;YEAR(Cashflow!$D$2),0,IF(WEEKNUM($H24)=X$3,$E24,0))</f>
        <v>0</v>
      </c>
      <c r="Y24" s="34">
        <f>IF(YEAR($H24)&lt;YEAR(Cashflow!$D$2),0,IF(WEEKNUM($H24)=Y$3,$E24,0))</f>
        <v>0</v>
      </c>
      <c r="Z24" s="34">
        <f>IF(YEAR($H24)&lt;YEAR(Cashflow!$D$2),0,IF(WEEKNUM($H24)=Z$3,$E24,0))</f>
        <v>0</v>
      </c>
      <c r="AA24" s="34">
        <f>IF(YEAR($H24)&lt;YEAR(Cashflow!$D$2),0,IF(WEEKNUM($H24)=AA$3,$E24,0))</f>
        <v>0</v>
      </c>
      <c r="AB24" s="34">
        <f>IF(YEAR($H24)&lt;YEAR(Cashflow!$D$2),0,IF(WEEKNUM($H24)=AB$3,$E24,0))</f>
        <v>0</v>
      </c>
      <c r="AC24" s="34">
        <f>IF(YEAR($H24)&lt;YEAR(Cashflow!$D$2),0,IF(WEEKNUM($H24)=AC$3,$E24,0))</f>
        <v>0</v>
      </c>
      <c r="AD24" s="34">
        <f>IF(YEAR($H24)&lt;YEAR(Cashflow!$D$2),0,IF(WEEKNUM($H24)=AD$3,$E24,0))</f>
        <v>0</v>
      </c>
      <c r="AE24" s="34">
        <f>IF(YEAR($H24)&lt;YEAR(Cashflow!$D$2),0,IF(WEEKNUM($H24)=AE$3,$E24,0))</f>
        <v>0</v>
      </c>
      <c r="AF24" s="34">
        <f>IF(YEAR($H24)&lt;YEAR(Cashflow!$D$2),0,IF(WEEKNUM($H24)=AF$3,$E24,0))</f>
        <v>0</v>
      </c>
      <c r="AG24" s="34">
        <f>IF(YEAR($H24)&lt;YEAR(Cashflow!$D$2),0,IF(WEEKNUM($H24)=AG$3,$E24,0))</f>
        <v>0</v>
      </c>
      <c r="AH24" s="34">
        <f>IF(YEAR($H24)&lt;YEAR(Cashflow!$D$2),0,IF(WEEKNUM($H24)=AH$3,$E24,0))</f>
        <v>0</v>
      </c>
      <c r="AI24" s="34">
        <f>IF(YEAR($H24)&lt;YEAR(Cashflow!$D$2),0,IF(WEEKNUM($H24)=AI$3,$E24,0))</f>
        <v>0</v>
      </c>
      <c r="AJ24" s="34">
        <f>IF(YEAR($H24)&lt;YEAR(Cashflow!$D$2),0,IF(WEEKNUM($H24)=AJ$3,$E24,0))</f>
        <v>0</v>
      </c>
      <c r="AK24" s="34">
        <f>IF(YEAR($H24)&lt;YEAR(Cashflow!$D$2),0,IF(WEEKNUM($H24)=AK$3,$E24,0))</f>
        <v>0</v>
      </c>
      <c r="AL24" s="34">
        <f>IF(YEAR($H24)&lt;YEAR(Cashflow!$D$2),0,IF(WEEKNUM($H24)=AL$3,$E24,0))</f>
        <v>0</v>
      </c>
      <c r="AM24" s="34">
        <f>IF(YEAR($H24)&lt;YEAR(Cashflow!$D$2),0,IF(WEEKNUM($H24)=AM$3,$E24,0))</f>
        <v>0</v>
      </c>
      <c r="AN24" s="34">
        <f>IF(YEAR($H24)&lt;YEAR(Cashflow!$D$2),0,IF(WEEKNUM($H24)=AN$3,$E24,0))</f>
        <v>0</v>
      </c>
      <c r="AO24" s="34">
        <f>IF(YEAR($H24)&lt;YEAR(Cashflow!$D$2),0,IF(WEEKNUM($H24)=AO$3,$E24,0))</f>
        <v>0</v>
      </c>
      <c r="AP24" s="34">
        <f>IF(YEAR($H24)&lt;YEAR(Cashflow!$D$2),0,IF(WEEKNUM($H24)=AP$3,$E24,0))</f>
        <v>0</v>
      </c>
      <c r="AQ24" s="34">
        <f>IF(YEAR($H24)&lt;YEAR(Cashflow!$D$2),0,IF(WEEKNUM($H24)=AQ$3,$E24,0))</f>
        <v>0</v>
      </c>
      <c r="AR24" s="34">
        <f>IF(YEAR($H24)&lt;YEAR(Cashflow!$D$2),0,IF(WEEKNUM($H24)=AR$3,$E24,0))</f>
        <v>0</v>
      </c>
      <c r="AS24" s="34">
        <f>IF(YEAR($H24)&lt;YEAR(Cashflow!$D$2),0,IF(WEEKNUM($H24)=AS$3,$E24,0))</f>
        <v>0</v>
      </c>
      <c r="AT24" s="34">
        <f>IF(YEAR($H24)&lt;YEAR(Cashflow!$D$2),0,IF(WEEKNUM($H24)=AT$3,$E24,0))</f>
        <v>0</v>
      </c>
      <c r="AU24" s="34">
        <f>IF(YEAR($H24)&lt;YEAR(Cashflow!$D$2),0,IF(WEEKNUM($H24)=AU$3,$E24,0))</f>
        <v>0</v>
      </c>
      <c r="AV24" s="34">
        <f>IF(YEAR($H24)&lt;YEAR(Cashflow!$D$2),0,IF(WEEKNUM($H24)=AV$3,$E24,0))</f>
        <v>0</v>
      </c>
      <c r="AW24" s="34">
        <f>IF(YEAR($H24)&lt;YEAR(Cashflow!$D$2),0,IF(WEEKNUM($H24)=AW$3,$E24,0))</f>
        <v>0</v>
      </c>
      <c r="AX24" s="28"/>
      <c r="AY24" s="28"/>
      <c r="AZ24" s="28"/>
    </row>
    <row r="25" spans="2:52" ht="12.75" customHeight="1">
      <c r="B25" s="5" t="s">
        <v>65</v>
      </c>
      <c r="C25" s="4">
        <v>43493</v>
      </c>
      <c r="D25" s="4">
        <v>43523</v>
      </c>
      <c r="E25" s="3">
        <v>363</v>
      </c>
      <c r="F25" s="1">
        <v>413</v>
      </c>
      <c r="G25" s="46">
        <v>0</v>
      </c>
      <c r="H25" s="31">
        <f t="shared" si="3"/>
        <v>43523</v>
      </c>
      <c r="I25" s="34">
        <f>IF(YEAR($H25)&lt;YEAR(Cashflow!$D$2),$E25,IF(WEEKNUM($H25)&lt;=I$3,$E25,0))</f>
        <v>363</v>
      </c>
      <c r="J25" s="34">
        <f>IF(YEAR($H25)&lt;YEAR(Cashflow!$D$2),0,IF(WEEKNUM($H25)=J$3,$E25,0))</f>
        <v>0</v>
      </c>
      <c r="K25" s="34">
        <f>IF(YEAR($H25)&lt;YEAR(Cashflow!$D$2),0,IF(WEEKNUM($H25)=K$3,$E25,0))</f>
        <v>0</v>
      </c>
      <c r="L25" s="34">
        <f>IF(YEAR($H25)&lt;YEAR(Cashflow!$D$2),0,IF(WEEKNUM($H25)=L$3,$E25,0))</f>
        <v>0</v>
      </c>
      <c r="M25" s="34">
        <f>IF(YEAR($H25)&lt;YEAR(Cashflow!$D$2),0,IF(WEEKNUM($H25)=M$3,$E25,0))</f>
        <v>0</v>
      </c>
      <c r="N25" s="34">
        <f>IF(YEAR($H25)&lt;YEAR(Cashflow!$D$2),0,IF(WEEKNUM($H25)=N$3,$E25,0))</f>
        <v>0</v>
      </c>
      <c r="O25" s="34">
        <f>IF(YEAR($H25)&lt;YEAR(Cashflow!$D$2),0,IF(WEEKNUM($H25)=O$3,$E25,0))</f>
        <v>0</v>
      </c>
      <c r="P25" s="34">
        <f>IF(YEAR($H25)&lt;YEAR(Cashflow!$D$2),0,IF(WEEKNUM($H25)=P$3,$E25,0))</f>
        <v>0</v>
      </c>
      <c r="Q25" s="34">
        <f>IF(YEAR($H25)&lt;YEAR(Cashflow!$D$2),0,IF(WEEKNUM($H25)=Q$3,$E25,0))</f>
        <v>0</v>
      </c>
      <c r="R25" s="34">
        <f>IF(YEAR($H25)&lt;YEAR(Cashflow!$D$2),0,IF(WEEKNUM($H25)=R$3,$E25,0))</f>
        <v>0</v>
      </c>
      <c r="S25" s="34">
        <f>IF(YEAR($H25)&lt;YEAR(Cashflow!$D$2),0,IF(WEEKNUM($H25)=S$3,$E25,0))</f>
        <v>0</v>
      </c>
      <c r="T25" s="34">
        <f>IF(YEAR($H25)&lt;YEAR(Cashflow!$D$2),0,IF(WEEKNUM($H25)=T$3,$E25,0))</f>
        <v>0</v>
      </c>
      <c r="U25" s="34">
        <f>IF(YEAR($H25)&lt;YEAR(Cashflow!$D$2),0,IF(WEEKNUM($H25)=U$3,$E25,0))</f>
        <v>0</v>
      </c>
      <c r="V25" s="34">
        <f>IF(YEAR($H25)&lt;YEAR(Cashflow!$D$2),0,IF(WEEKNUM($H25)=V$3,$E25,0))</f>
        <v>0</v>
      </c>
      <c r="W25" s="34">
        <f>IF(YEAR($H25)&lt;YEAR(Cashflow!$D$2),0,IF(WEEKNUM($H25)=W$3,$E25,0))</f>
        <v>0</v>
      </c>
      <c r="X25" s="34">
        <f>IF(YEAR($H25)&lt;YEAR(Cashflow!$D$2),0,IF(WEEKNUM($H25)=X$3,$E25,0))</f>
        <v>0</v>
      </c>
      <c r="Y25" s="34">
        <f>IF(YEAR($H25)&lt;YEAR(Cashflow!$D$2),0,IF(WEEKNUM($H25)=Y$3,$E25,0))</f>
        <v>0</v>
      </c>
      <c r="Z25" s="34">
        <f>IF(YEAR($H25)&lt;YEAR(Cashflow!$D$2),0,IF(WEEKNUM($H25)=Z$3,$E25,0))</f>
        <v>0</v>
      </c>
      <c r="AA25" s="34">
        <f>IF(YEAR($H25)&lt;YEAR(Cashflow!$D$2),0,IF(WEEKNUM($H25)=AA$3,$E25,0))</f>
        <v>0</v>
      </c>
      <c r="AB25" s="34">
        <f>IF(YEAR($H25)&lt;YEAR(Cashflow!$D$2),0,IF(WEEKNUM($H25)=AB$3,$E25,0))</f>
        <v>0</v>
      </c>
      <c r="AC25" s="34">
        <f>IF(YEAR($H25)&lt;YEAR(Cashflow!$D$2),0,IF(WEEKNUM($H25)=AC$3,$E25,0))</f>
        <v>0</v>
      </c>
      <c r="AD25" s="34">
        <f>IF(YEAR($H25)&lt;YEAR(Cashflow!$D$2),0,IF(WEEKNUM($H25)=AD$3,$E25,0))</f>
        <v>0</v>
      </c>
      <c r="AE25" s="34">
        <f>IF(YEAR($H25)&lt;YEAR(Cashflow!$D$2),0,IF(WEEKNUM($H25)=AE$3,$E25,0))</f>
        <v>0</v>
      </c>
      <c r="AF25" s="34">
        <f>IF(YEAR($H25)&lt;YEAR(Cashflow!$D$2),0,IF(WEEKNUM($H25)=AF$3,$E25,0))</f>
        <v>0</v>
      </c>
      <c r="AG25" s="34">
        <f>IF(YEAR($H25)&lt;YEAR(Cashflow!$D$2),0,IF(WEEKNUM($H25)=AG$3,$E25,0))</f>
        <v>0</v>
      </c>
      <c r="AH25" s="34">
        <f>IF(YEAR($H25)&lt;YEAR(Cashflow!$D$2),0,IF(WEEKNUM($H25)=AH$3,$E25,0))</f>
        <v>0</v>
      </c>
      <c r="AI25" s="34">
        <f>IF(YEAR($H25)&lt;YEAR(Cashflow!$D$2),0,IF(WEEKNUM($H25)=AI$3,$E25,0))</f>
        <v>0</v>
      </c>
      <c r="AJ25" s="34">
        <f>IF(YEAR($H25)&lt;YEAR(Cashflow!$D$2),0,IF(WEEKNUM($H25)=AJ$3,$E25,0))</f>
        <v>0</v>
      </c>
      <c r="AK25" s="34">
        <f>IF(YEAR($H25)&lt;YEAR(Cashflow!$D$2),0,IF(WEEKNUM($H25)=AK$3,$E25,0))</f>
        <v>0</v>
      </c>
      <c r="AL25" s="34">
        <f>IF(YEAR($H25)&lt;YEAR(Cashflow!$D$2),0,IF(WEEKNUM($H25)=AL$3,$E25,0))</f>
        <v>0</v>
      </c>
      <c r="AM25" s="34">
        <f>IF(YEAR($H25)&lt;YEAR(Cashflow!$D$2),0,IF(WEEKNUM($H25)=AM$3,$E25,0))</f>
        <v>0</v>
      </c>
      <c r="AN25" s="34">
        <f>IF(YEAR($H25)&lt;YEAR(Cashflow!$D$2),0,IF(WEEKNUM($H25)=AN$3,$E25,0))</f>
        <v>0</v>
      </c>
      <c r="AO25" s="34">
        <f>IF(YEAR($H25)&lt;YEAR(Cashflow!$D$2),0,IF(WEEKNUM($H25)=AO$3,$E25,0))</f>
        <v>0</v>
      </c>
      <c r="AP25" s="34">
        <f>IF(YEAR($H25)&lt;YEAR(Cashflow!$D$2),0,IF(WEEKNUM($H25)=AP$3,$E25,0))</f>
        <v>0</v>
      </c>
      <c r="AQ25" s="34">
        <f>IF(YEAR($H25)&lt;YEAR(Cashflow!$D$2),0,IF(WEEKNUM($H25)=AQ$3,$E25,0))</f>
        <v>0</v>
      </c>
      <c r="AR25" s="34">
        <f>IF(YEAR($H25)&lt;YEAR(Cashflow!$D$2),0,IF(WEEKNUM($H25)=AR$3,$E25,0))</f>
        <v>0</v>
      </c>
      <c r="AS25" s="34">
        <f>IF(YEAR($H25)&lt;YEAR(Cashflow!$D$2),0,IF(WEEKNUM($H25)=AS$3,$E25,0))</f>
        <v>0</v>
      </c>
      <c r="AT25" s="34">
        <f>IF(YEAR($H25)&lt;YEAR(Cashflow!$D$2),0,IF(WEEKNUM($H25)=AT$3,$E25,0))</f>
        <v>0</v>
      </c>
      <c r="AU25" s="34">
        <f>IF(YEAR($H25)&lt;YEAR(Cashflow!$D$2),0,IF(WEEKNUM($H25)=AU$3,$E25,0))</f>
        <v>0</v>
      </c>
      <c r="AV25" s="34">
        <f>IF(YEAR($H25)&lt;YEAR(Cashflow!$D$2),0,IF(WEEKNUM($H25)=AV$3,$E25,0))</f>
        <v>0</v>
      </c>
      <c r="AW25" s="34">
        <f>IF(YEAR($H25)&lt;YEAR(Cashflow!$D$2),0,IF(WEEKNUM($H25)=AW$3,$E25,0))</f>
        <v>0</v>
      </c>
      <c r="AX25" s="28"/>
      <c r="AY25" s="28"/>
      <c r="AZ25" s="28"/>
    </row>
    <row r="26" spans="2:52" ht="12.75" customHeight="1">
      <c r="B26" s="5" t="s">
        <v>66</v>
      </c>
      <c r="C26" s="4">
        <v>43495</v>
      </c>
      <c r="D26" s="4">
        <v>43525</v>
      </c>
      <c r="E26" s="3">
        <v>363</v>
      </c>
      <c r="F26" s="1">
        <v>411</v>
      </c>
      <c r="G26" s="46">
        <v>0</v>
      </c>
      <c r="H26" s="31">
        <f t="shared" si="3"/>
        <v>43525</v>
      </c>
      <c r="I26" s="34">
        <f>IF(YEAR($H26)&lt;YEAR(Cashflow!$D$2),$E26,IF(WEEKNUM($H26)&lt;=I$3,$E26,0))</f>
        <v>363</v>
      </c>
      <c r="J26" s="34">
        <f>IF(YEAR($H26)&lt;YEAR(Cashflow!$D$2),0,IF(WEEKNUM($H26)=J$3,$E26,0))</f>
        <v>0</v>
      </c>
      <c r="K26" s="34">
        <f>IF(YEAR($H26)&lt;YEAR(Cashflow!$D$2),0,IF(WEEKNUM($H26)=K$3,$E26,0))</f>
        <v>0</v>
      </c>
      <c r="L26" s="34">
        <f>IF(YEAR($H26)&lt;YEAR(Cashflow!$D$2),0,IF(WEEKNUM($H26)=L$3,$E26,0))</f>
        <v>0</v>
      </c>
      <c r="M26" s="34">
        <f>IF(YEAR($H26)&lt;YEAR(Cashflow!$D$2),0,IF(WEEKNUM($H26)=M$3,$E26,0))</f>
        <v>0</v>
      </c>
      <c r="N26" s="34">
        <f>IF(YEAR($H26)&lt;YEAR(Cashflow!$D$2),0,IF(WEEKNUM($H26)=N$3,$E26,0))</f>
        <v>0</v>
      </c>
      <c r="O26" s="34">
        <f>IF(YEAR($H26)&lt;YEAR(Cashflow!$D$2),0,IF(WEEKNUM($H26)=O$3,$E26,0))</f>
        <v>0</v>
      </c>
      <c r="P26" s="34">
        <f>IF(YEAR($H26)&lt;YEAR(Cashflow!$D$2),0,IF(WEEKNUM($H26)=P$3,$E26,0))</f>
        <v>0</v>
      </c>
      <c r="Q26" s="34">
        <f>IF(YEAR($H26)&lt;YEAR(Cashflow!$D$2),0,IF(WEEKNUM($H26)=Q$3,$E26,0))</f>
        <v>0</v>
      </c>
      <c r="R26" s="34">
        <f>IF(YEAR($H26)&lt;YEAR(Cashflow!$D$2),0,IF(WEEKNUM($H26)=R$3,$E26,0))</f>
        <v>0</v>
      </c>
      <c r="S26" s="34">
        <f>IF(YEAR($H26)&lt;YEAR(Cashflow!$D$2),0,IF(WEEKNUM($H26)=S$3,$E26,0))</f>
        <v>0</v>
      </c>
      <c r="T26" s="34">
        <f>IF(YEAR($H26)&lt;YEAR(Cashflow!$D$2),0,IF(WEEKNUM($H26)=T$3,$E26,0))</f>
        <v>0</v>
      </c>
      <c r="U26" s="34">
        <f>IF(YEAR($H26)&lt;YEAR(Cashflow!$D$2),0,IF(WEEKNUM($H26)=U$3,$E26,0))</f>
        <v>0</v>
      </c>
      <c r="V26" s="34">
        <f>IF(YEAR($H26)&lt;YEAR(Cashflow!$D$2),0,IF(WEEKNUM($H26)=V$3,$E26,0))</f>
        <v>0</v>
      </c>
      <c r="W26" s="34">
        <f>IF(YEAR($H26)&lt;YEAR(Cashflow!$D$2),0,IF(WEEKNUM($H26)=W$3,$E26,0))</f>
        <v>0</v>
      </c>
      <c r="X26" s="34">
        <f>IF(YEAR($H26)&lt;YEAR(Cashflow!$D$2),0,IF(WEEKNUM($H26)=X$3,$E26,0))</f>
        <v>0</v>
      </c>
      <c r="Y26" s="34">
        <f>IF(YEAR($H26)&lt;YEAR(Cashflow!$D$2),0,IF(WEEKNUM($H26)=Y$3,$E26,0))</f>
        <v>0</v>
      </c>
      <c r="Z26" s="34">
        <f>IF(YEAR($H26)&lt;YEAR(Cashflow!$D$2),0,IF(WEEKNUM($H26)=Z$3,$E26,0))</f>
        <v>0</v>
      </c>
      <c r="AA26" s="34">
        <f>IF(YEAR($H26)&lt;YEAR(Cashflow!$D$2),0,IF(WEEKNUM($H26)=AA$3,$E26,0))</f>
        <v>0</v>
      </c>
      <c r="AB26" s="34">
        <f>IF(YEAR($H26)&lt;YEAR(Cashflow!$D$2),0,IF(WEEKNUM($H26)=AB$3,$E26,0))</f>
        <v>0</v>
      </c>
      <c r="AC26" s="34">
        <f>IF(YEAR($H26)&lt;YEAR(Cashflow!$D$2),0,IF(WEEKNUM($H26)=AC$3,$E26,0))</f>
        <v>0</v>
      </c>
      <c r="AD26" s="34">
        <f>IF(YEAR($H26)&lt;YEAR(Cashflow!$D$2),0,IF(WEEKNUM($H26)=AD$3,$E26,0))</f>
        <v>0</v>
      </c>
      <c r="AE26" s="34">
        <f>IF(YEAR($H26)&lt;YEAR(Cashflow!$D$2),0,IF(WEEKNUM($H26)=AE$3,$E26,0))</f>
        <v>0</v>
      </c>
      <c r="AF26" s="34">
        <f>IF(YEAR($H26)&lt;YEAR(Cashflow!$D$2),0,IF(WEEKNUM($H26)=AF$3,$E26,0))</f>
        <v>0</v>
      </c>
      <c r="AG26" s="34">
        <f>IF(YEAR($H26)&lt;YEAR(Cashflow!$D$2),0,IF(WEEKNUM($H26)=AG$3,$E26,0))</f>
        <v>0</v>
      </c>
      <c r="AH26" s="34">
        <f>IF(YEAR($H26)&lt;YEAR(Cashflow!$D$2),0,IF(WEEKNUM($H26)=AH$3,$E26,0))</f>
        <v>0</v>
      </c>
      <c r="AI26" s="34">
        <f>IF(YEAR($H26)&lt;YEAR(Cashflow!$D$2),0,IF(WEEKNUM($H26)=AI$3,$E26,0))</f>
        <v>0</v>
      </c>
      <c r="AJ26" s="34">
        <f>IF(YEAR($H26)&lt;YEAR(Cashflow!$D$2),0,IF(WEEKNUM($H26)=AJ$3,$E26,0))</f>
        <v>0</v>
      </c>
      <c r="AK26" s="34">
        <f>IF(YEAR($H26)&lt;YEAR(Cashflow!$D$2),0,IF(WEEKNUM($H26)=AK$3,$E26,0))</f>
        <v>0</v>
      </c>
      <c r="AL26" s="34">
        <f>IF(YEAR($H26)&lt;YEAR(Cashflow!$D$2),0,IF(WEEKNUM($H26)=AL$3,$E26,0))</f>
        <v>0</v>
      </c>
      <c r="AM26" s="34">
        <f>IF(YEAR($H26)&lt;YEAR(Cashflow!$D$2),0,IF(WEEKNUM($H26)=AM$3,$E26,0))</f>
        <v>0</v>
      </c>
      <c r="AN26" s="34">
        <f>IF(YEAR($H26)&lt;YEAR(Cashflow!$D$2),0,IF(WEEKNUM($H26)=AN$3,$E26,0))</f>
        <v>0</v>
      </c>
      <c r="AO26" s="34">
        <f>IF(YEAR($H26)&lt;YEAR(Cashflow!$D$2),0,IF(WEEKNUM($H26)=AO$3,$E26,0))</f>
        <v>0</v>
      </c>
      <c r="AP26" s="34">
        <f>IF(YEAR($H26)&lt;YEAR(Cashflow!$D$2),0,IF(WEEKNUM($H26)=AP$3,$E26,0))</f>
        <v>0</v>
      </c>
      <c r="AQ26" s="34">
        <f>IF(YEAR($H26)&lt;YEAR(Cashflow!$D$2),0,IF(WEEKNUM($H26)=AQ$3,$E26,0))</f>
        <v>0</v>
      </c>
      <c r="AR26" s="34">
        <f>IF(YEAR($H26)&lt;YEAR(Cashflow!$D$2),0,IF(WEEKNUM($H26)=AR$3,$E26,0))</f>
        <v>0</v>
      </c>
      <c r="AS26" s="34">
        <f>IF(YEAR($H26)&lt;YEAR(Cashflow!$D$2),0,IF(WEEKNUM($H26)=AS$3,$E26,0))</f>
        <v>0</v>
      </c>
      <c r="AT26" s="34">
        <f>IF(YEAR($H26)&lt;YEAR(Cashflow!$D$2),0,IF(WEEKNUM($H26)=AT$3,$E26,0))</f>
        <v>0</v>
      </c>
      <c r="AU26" s="34">
        <f>IF(YEAR($H26)&lt;YEAR(Cashflow!$D$2),0,IF(WEEKNUM($H26)=AU$3,$E26,0))</f>
        <v>0</v>
      </c>
      <c r="AV26" s="34">
        <f>IF(YEAR($H26)&lt;YEAR(Cashflow!$D$2),0,IF(WEEKNUM($H26)=AV$3,$E26,0))</f>
        <v>0</v>
      </c>
      <c r="AW26" s="34">
        <f>IF(YEAR($H26)&lt;YEAR(Cashflow!$D$2),0,IF(WEEKNUM($H26)=AW$3,$E26,0))</f>
        <v>0</v>
      </c>
      <c r="AX26" s="28"/>
      <c r="AY26" s="28"/>
      <c r="AZ26" s="28"/>
    </row>
    <row r="27" spans="2:52" ht="12.75" customHeight="1">
      <c r="B27" s="5" t="s">
        <v>67</v>
      </c>
      <c r="C27" s="4">
        <v>43500</v>
      </c>
      <c r="D27" s="4">
        <v>43530</v>
      </c>
      <c r="E27" s="3">
        <v>363</v>
      </c>
      <c r="F27" s="1">
        <v>406</v>
      </c>
      <c r="G27" s="46">
        <v>0</v>
      </c>
      <c r="H27" s="31">
        <f t="shared" si="3"/>
        <v>43530</v>
      </c>
      <c r="I27" s="34">
        <f>IF(YEAR($H27)&lt;YEAR(Cashflow!$D$2),$E27,IF(WEEKNUM($H27)&lt;=I$3,$E27,0))</f>
        <v>363</v>
      </c>
      <c r="J27" s="34">
        <f>IF(YEAR($H27)&lt;YEAR(Cashflow!$D$2),0,IF(WEEKNUM($H27)=J$3,$E27,0))</f>
        <v>0</v>
      </c>
      <c r="K27" s="34">
        <f>IF(YEAR($H27)&lt;YEAR(Cashflow!$D$2),0,IF(WEEKNUM($H27)=K$3,$E27,0))</f>
        <v>0</v>
      </c>
      <c r="L27" s="34">
        <f>IF(YEAR($H27)&lt;YEAR(Cashflow!$D$2),0,IF(WEEKNUM($H27)=L$3,$E27,0))</f>
        <v>0</v>
      </c>
      <c r="M27" s="34">
        <f>IF(YEAR($H27)&lt;YEAR(Cashflow!$D$2),0,IF(WEEKNUM($H27)=M$3,$E27,0))</f>
        <v>0</v>
      </c>
      <c r="N27" s="34">
        <f>IF(YEAR($H27)&lt;YEAR(Cashflow!$D$2),0,IF(WEEKNUM($H27)=N$3,$E27,0))</f>
        <v>0</v>
      </c>
      <c r="O27" s="34">
        <f>IF(YEAR($H27)&lt;YEAR(Cashflow!$D$2),0,IF(WEEKNUM($H27)=O$3,$E27,0))</f>
        <v>0</v>
      </c>
      <c r="P27" s="34">
        <f>IF(YEAR($H27)&lt;YEAR(Cashflow!$D$2),0,IF(WEEKNUM($H27)=P$3,$E27,0))</f>
        <v>0</v>
      </c>
      <c r="Q27" s="34">
        <f>IF(YEAR($H27)&lt;YEAR(Cashflow!$D$2),0,IF(WEEKNUM($H27)=Q$3,$E27,0))</f>
        <v>0</v>
      </c>
      <c r="R27" s="34">
        <f>IF(YEAR($H27)&lt;YEAR(Cashflow!$D$2),0,IF(WEEKNUM($H27)=R$3,$E27,0))</f>
        <v>0</v>
      </c>
      <c r="S27" s="34">
        <f>IF(YEAR($H27)&lt;YEAR(Cashflow!$D$2),0,IF(WEEKNUM($H27)=S$3,$E27,0))</f>
        <v>0</v>
      </c>
      <c r="T27" s="34">
        <f>IF(YEAR($H27)&lt;YEAR(Cashflow!$D$2),0,IF(WEEKNUM($H27)=T$3,$E27,0))</f>
        <v>0</v>
      </c>
      <c r="U27" s="34">
        <f>IF(YEAR($H27)&lt;YEAR(Cashflow!$D$2),0,IF(WEEKNUM($H27)=U$3,$E27,0))</f>
        <v>0</v>
      </c>
      <c r="V27" s="34">
        <f>IF(YEAR($H27)&lt;YEAR(Cashflow!$D$2),0,IF(WEEKNUM($H27)=V$3,$E27,0))</f>
        <v>0</v>
      </c>
      <c r="W27" s="34">
        <f>IF(YEAR($H27)&lt;YEAR(Cashflow!$D$2),0,IF(WEEKNUM($H27)=W$3,$E27,0))</f>
        <v>0</v>
      </c>
      <c r="X27" s="34">
        <f>IF(YEAR($H27)&lt;YEAR(Cashflow!$D$2),0,IF(WEEKNUM($H27)=X$3,$E27,0))</f>
        <v>0</v>
      </c>
      <c r="Y27" s="34">
        <f>IF(YEAR($H27)&lt;YEAR(Cashflow!$D$2),0,IF(WEEKNUM($H27)=Y$3,$E27,0))</f>
        <v>0</v>
      </c>
      <c r="Z27" s="34">
        <f>IF(YEAR($H27)&lt;YEAR(Cashflow!$D$2),0,IF(WEEKNUM($H27)=Z$3,$E27,0))</f>
        <v>0</v>
      </c>
      <c r="AA27" s="34">
        <f>IF(YEAR($H27)&lt;YEAR(Cashflow!$D$2),0,IF(WEEKNUM($H27)=AA$3,$E27,0))</f>
        <v>0</v>
      </c>
      <c r="AB27" s="34">
        <f>IF(YEAR($H27)&lt;YEAR(Cashflow!$D$2),0,IF(WEEKNUM($H27)=AB$3,$E27,0))</f>
        <v>0</v>
      </c>
      <c r="AC27" s="34">
        <f>IF(YEAR($H27)&lt;YEAR(Cashflow!$D$2),0,IF(WEEKNUM($H27)=AC$3,$E27,0))</f>
        <v>0</v>
      </c>
      <c r="AD27" s="34">
        <f>IF(YEAR($H27)&lt;YEAR(Cashflow!$D$2),0,IF(WEEKNUM($H27)=AD$3,$E27,0))</f>
        <v>0</v>
      </c>
      <c r="AE27" s="34">
        <f>IF(YEAR($H27)&lt;YEAR(Cashflow!$D$2),0,IF(WEEKNUM($H27)=AE$3,$E27,0))</f>
        <v>0</v>
      </c>
      <c r="AF27" s="34">
        <f>IF(YEAR($H27)&lt;YEAR(Cashflow!$D$2),0,IF(WEEKNUM($H27)=AF$3,$E27,0))</f>
        <v>0</v>
      </c>
      <c r="AG27" s="34">
        <f>IF(YEAR($H27)&lt;YEAR(Cashflow!$D$2),0,IF(WEEKNUM($H27)=AG$3,$E27,0))</f>
        <v>0</v>
      </c>
      <c r="AH27" s="34">
        <f>IF(YEAR($H27)&lt;YEAR(Cashflow!$D$2),0,IF(WEEKNUM($H27)=AH$3,$E27,0))</f>
        <v>0</v>
      </c>
      <c r="AI27" s="34">
        <f>IF(YEAR($H27)&lt;YEAR(Cashflow!$D$2),0,IF(WEEKNUM($H27)=AI$3,$E27,0))</f>
        <v>0</v>
      </c>
      <c r="AJ27" s="34">
        <f>IF(YEAR($H27)&lt;YEAR(Cashflow!$D$2),0,IF(WEEKNUM($H27)=AJ$3,$E27,0))</f>
        <v>0</v>
      </c>
      <c r="AK27" s="34">
        <f>IF(YEAR($H27)&lt;YEAR(Cashflow!$D$2),0,IF(WEEKNUM($H27)=AK$3,$E27,0))</f>
        <v>0</v>
      </c>
      <c r="AL27" s="34">
        <f>IF(YEAR($H27)&lt;YEAR(Cashflow!$D$2),0,IF(WEEKNUM($H27)=AL$3,$E27,0))</f>
        <v>0</v>
      </c>
      <c r="AM27" s="34">
        <f>IF(YEAR($H27)&lt;YEAR(Cashflow!$D$2),0,IF(WEEKNUM($H27)=AM$3,$E27,0))</f>
        <v>0</v>
      </c>
      <c r="AN27" s="34">
        <f>IF(YEAR($H27)&lt;YEAR(Cashflow!$D$2),0,IF(WEEKNUM($H27)=AN$3,$E27,0))</f>
        <v>0</v>
      </c>
      <c r="AO27" s="34">
        <f>IF(YEAR($H27)&lt;YEAR(Cashflow!$D$2),0,IF(WEEKNUM($H27)=AO$3,$E27,0))</f>
        <v>0</v>
      </c>
      <c r="AP27" s="34">
        <f>IF(YEAR($H27)&lt;YEAR(Cashflow!$D$2),0,IF(WEEKNUM($H27)=AP$3,$E27,0))</f>
        <v>0</v>
      </c>
      <c r="AQ27" s="34">
        <f>IF(YEAR($H27)&lt;YEAR(Cashflow!$D$2),0,IF(WEEKNUM($H27)=AQ$3,$E27,0))</f>
        <v>0</v>
      </c>
      <c r="AR27" s="34">
        <f>IF(YEAR($H27)&lt;YEAR(Cashflow!$D$2),0,IF(WEEKNUM($H27)=AR$3,$E27,0))</f>
        <v>0</v>
      </c>
      <c r="AS27" s="34">
        <f>IF(YEAR($H27)&lt;YEAR(Cashflow!$D$2),0,IF(WEEKNUM($H27)=AS$3,$E27,0))</f>
        <v>0</v>
      </c>
      <c r="AT27" s="34">
        <f>IF(YEAR($H27)&lt;YEAR(Cashflow!$D$2),0,IF(WEEKNUM($H27)=AT$3,$E27,0))</f>
        <v>0</v>
      </c>
      <c r="AU27" s="34">
        <f>IF(YEAR($H27)&lt;YEAR(Cashflow!$D$2),0,IF(WEEKNUM($H27)=AU$3,$E27,0))</f>
        <v>0</v>
      </c>
      <c r="AV27" s="34">
        <f>IF(YEAR($H27)&lt;YEAR(Cashflow!$D$2),0,IF(WEEKNUM($H27)=AV$3,$E27,0))</f>
        <v>0</v>
      </c>
      <c r="AW27" s="34">
        <f>IF(YEAR($H27)&lt;YEAR(Cashflow!$D$2),0,IF(WEEKNUM($H27)=AW$3,$E27,0))</f>
        <v>0</v>
      </c>
      <c r="AX27" s="28"/>
      <c r="AY27" s="28"/>
      <c r="AZ27" s="28"/>
    </row>
    <row r="28" spans="2:52" ht="12.75" customHeight="1">
      <c r="B28" s="5" t="s">
        <v>68</v>
      </c>
      <c r="C28" s="4">
        <v>43500</v>
      </c>
      <c r="D28" s="4">
        <v>43530</v>
      </c>
      <c r="E28" s="3">
        <v>363</v>
      </c>
      <c r="F28" s="1">
        <v>406</v>
      </c>
      <c r="G28" s="46">
        <v>0</v>
      </c>
      <c r="H28" s="31">
        <f t="shared" si="3"/>
        <v>43530</v>
      </c>
      <c r="I28" s="34">
        <f>IF(YEAR($H28)&lt;YEAR(Cashflow!$D$2),$E28,IF(WEEKNUM($H28)&lt;=I$3,$E28,0))</f>
        <v>363</v>
      </c>
      <c r="J28" s="34">
        <f>IF(YEAR($H28)&lt;YEAR(Cashflow!$D$2),0,IF(WEEKNUM($H28)=J$3,$E28,0))</f>
        <v>0</v>
      </c>
      <c r="K28" s="34">
        <f>IF(YEAR($H28)&lt;YEAR(Cashflow!$D$2),0,IF(WEEKNUM($H28)=K$3,$E28,0))</f>
        <v>0</v>
      </c>
      <c r="L28" s="34">
        <f>IF(YEAR($H28)&lt;YEAR(Cashflow!$D$2),0,IF(WEEKNUM($H28)=L$3,$E28,0))</f>
        <v>0</v>
      </c>
      <c r="M28" s="34">
        <f>IF(YEAR($H28)&lt;YEAR(Cashflow!$D$2),0,IF(WEEKNUM($H28)=M$3,$E28,0))</f>
        <v>0</v>
      </c>
      <c r="N28" s="34">
        <f>IF(YEAR($H28)&lt;YEAR(Cashflow!$D$2),0,IF(WEEKNUM($H28)=N$3,$E28,0))</f>
        <v>0</v>
      </c>
      <c r="O28" s="34">
        <f>IF(YEAR($H28)&lt;YEAR(Cashflow!$D$2),0,IF(WEEKNUM($H28)=O$3,$E28,0))</f>
        <v>0</v>
      </c>
      <c r="P28" s="34">
        <f>IF(YEAR($H28)&lt;YEAR(Cashflow!$D$2),0,IF(WEEKNUM($H28)=P$3,$E28,0))</f>
        <v>0</v>
      </c>
      <c r="Q28" s="34">
        <f>IF(YEAR($H28)&lt;YEAR(Cashflow!$D$2),0,IF(WEEKNUM($H28)=Q$3,$E28,0))</f>
        <v>0</v>
      </c>
      <c r="R28" s="34">
        <f>IF(YEAR($H28)&lt;YEAR(Cashflow!$D$2),0,IF(WEEKNUM($H28)=R$3,$E28,0))</f>
        <v>0</v>
      </c>
      <c r="S28" s="34">
        <f>IF(YEAR($H28)&lt;YEAR(Cashflow!$D$2),0,IF(WEEKNUM($H28)=S$3,$E28,0))</f>
        <v>0</v>
      </c>
      <c r="T28" s="34">
        <f>IF(YEAR($H28)&lt;YEAR(Cashflow!$D$2),0,IF(WEEKNUM($H28)=T$3,$E28,0))</f>
        <v>0</v>
      </c>
      <c r="U28" s="34">
        <f>IF(YEAR($H28)&lt;YEAR(Cashflow!$D$2),0,IF(WEEKNUM($H28)=U$3,$E28,0))</f>
        <v>0</v>
      </c>
      <c r="V28" s="34">
        <f>IF(YEAR($H28)&lt;YEAR(Cashflow!$D$2),0,IF(WEEKNUM($H28)=V$3,$E28,0))</f>
        <v>0</v>
      </c>
      <c r="W28" s="34">
        <f>IF(YEAR($H28)&lt;YEAR(Cashflow!$D$2),0,IF(WEEKNUM($H28)=W$3,$E28,0))</f>
        <v>0</v>
      </c>
      <c r="X28" s="34">
        <f>IF(YEAR($H28)&lt;YEAR(Cashflow!$D$2),0,IF(WEEKNUM($H28)=X$3,$E28,0))</f>
        <v>0</v>
      </c>
      <c r="Y28" s="34">
        <f>IF(YEAR($H28)&lt;YEAR(Cashflow!$D$2),0,IF(WEEKNUM($H28)=Y$3,$E28,0))</f>
        <v>0</v>
      </c>
      <c r="Z28" s="34">
        <f>IF(YEAR($H28)&lt;YEAR(Cashflow!$D$2),0,IF(WEEKNUM($H28)=Z$3,$E28,0))</f>
        <v>0</v>
      </c>
      <c r="AA28" s="34">
        <f>IF(YEAR($H28)&lt;YEAR(Cashflow!$D$2),0,IF(WEEKNUM($H28)=AA$3,$E28,0))</f>
        <v>0</v>
      </c>
      <c r="AB28" s="34">
        <f>IF(YEAR($H28)&lt;YEAR(Cashflow!$D$2),0,IF(WEEKNUM($H28)=AB$3,$E28,0))</f>
        <v>0</v>
      </c>
      <c r="AC28" s="34">
        <f>IF(YEAR($H28)&lt;YEAR(Cashflow!$D$2),0,IF(WEEKNUM($H28)=AC$3,$E28,0))</f>
        <v>0</v>
      </c>
      <c r="AD28" s="34">
        <f>IF(YEAR($H28)&lt;YEAR(Cashflow!$D$2),0,IF(WEEKNUM($H28)=AD$3,$E28,0))</f>
        <v>0</v>
      </c>
      <c r="AE28" s="34">
        <f>IF(YEAR($H28)&lt;YEAR(Cashflow!$D$2),0,IF(WEEKNUM($H28)=AE$3,$E28,0))</f>
        <v>0</v>
      </c>
      <c r="AF28" s="34">
        <f>IF(YEAR($H28)&lt;YEAR(Cashflow!$D$2),0,IF(WEEKNUM($H28)=AF$3,$E28,0))</f>
        <v>0</v>
      </c>
      <c r="AG28" s="34">
        <f>IF(YEAR($H28)&lt;YEAR(Cashflow!$D$2),0,IF(WEEKNUM($H28)=AG$3,$E28,0))</f>
        <v>0</v>
      </c>
      <c r="AH28" s="34">
        <f>IF(YEAR($H28)&lt;YEAR(Cashflow!$D$2),0,IF(WEEKNUM($H28)=AH$3,$E28,0))</f>
        <v>0</v>
      </c>
      <c r="AI28" s="34">
        <f>IF(YEAR($H28)&lt;YEAR(Cashflow!$D$2),0,IF(WEEKNUM($H28)=AI$3,$E28,0))</f>
        <v>0</v>
      </c>
      <c r="AJ28" s="34">
        <f>IF(YEAR($H28)&lt;YEAR(Cashflow!$D$2),0,IF(WEEKNUM($H28)=AJ$3,$E28,0))</f>
        <v>0</v>
      </c>
      <c r="AK28" s="34">
        <f>IF(YEAR($H28)&lt;YEAR(Cashflow!$D$2),0,IF(WEEKNUM($H28)=AK$3,$E28,0))</f>
        <v>0</v>
      </c>
      <c r="AL28" s="34">
        <f>IF(YEAR($H28)&lt;YEAR(Cashflow!$D$2),0,IF(WEEKNUM($H28)=AL$3,$E28,0))</f>
        <v>0</v>
      </c>
      <c r="AM28" s="34">
        <f>IF(YEAR($H28)&lt;YEAR(Cashflow!$D$2),0,IF(WEEKNUM($H28)=AM$3,$E28,0))</f>
        <v>0</v>
      </c>
      <c r="AN28" s="34">
        <f>IF(YEAR($H28)&lt;YEAR(Cashflow!$D$2),0,IF(WEEKNUM($H28)=AN$3,$E28,0))</f>
        <v>0</v>
      </c>
      <c r="AO28" s="34">
        <f>IF(YEAR($H28)&lt;YEAR(Cashflow!$D$2),0,IF(WEEKNUM($H28)=AO$3,$E28,0))</f>
        <v>0</v>
      </c>
      <c r="AP28" s="34">
        <f>IF(YEAR($H28)&lt;YEAR(Cashflow!$D$2),0,IF(WEEKNUM($H28)=AP$3,$E28,0))</f>
        <v>0</v>
      </c>
      <c r="AQ28" s="34">
        <f>IF(YEAR($H28)&lt;YEAR(Cashflow!$D$2),0,IF(WEEKNUM($H28)=AQ$3,$E28,0))</f>
        <v>0</v>
      </c>
      <c r="AR28" s="34">
        <f>IF(YEAR($H28)&lt;YEAR(Cashflow!$D$2),0,IF(WEEKNUM($H28)=AR$3,$E28,0))</f>
        <v>0</v>
      </c>
      <c r="AS28" s="34">
        <f>IF(YEAR($H28)&lt;YEAR(Cashflow!$D$2),0,IF(WEEKNUM($H28)=AS$3,$E28,0))</f>
        <v>0</v>
      </c>
      <c r="AT28" s="34">
        <f>IF(YEAR($H28)&lt;YEAR(Cashflow!$D$2),0,IF(WEEKNUM($H28)=AT$3,$E28,0))</f>
        <v>0</v>
      </c>
      <c r="AU28" s="34">
        <f>IF(YEAR($H28)&lt;YEAR(Cashflow!$D$2),0,IF(WEEKNUM($H28)=AU$3,$E28,0))</f>
        <v>0</v>
      </c>
      <c r="AV28" s="34">
        <f>IF(YEAR($H28)&lt;YEAR(Cashflow!$D$2),0,IF(WEEKNUM($H28)=AV$3,$E28,0))</f>
        <v>0</v>
      </c>
      <c r="AW28" s="34">
        <f>IF(YEAR($H28)&lt;YEAR(Cashflow!$D$2),0,IF(WEEKNUM($H28)=AW$3,$E28,0))</f>
        <v>0</v>
      </c>
      <c r="AX28" s="28"/>
      <c r="AY28" s="28"/>
      <c r="AZ28" s="28"/>
    </row>
    <row r="29" spans="2:52" ht="12.75" customHeight="1">
      <c r="B29" s="5" t="s">
        <v>69</v>
      </c>
      <c r="C29" s="4">
        <v>43500</v>
      </c>
      <c r="D29" s="4">
        <v>43530</v>
      </c>
      <c r="E29" s="3">
        <v>363</v>
      </c>
      <c r="F29" s="1">
        <v>406</v>
      </c>
      <c r="G29" s="46">
        <v>0</v>
      </c>
      <c r="H29" s="31">
        <f t="shared" si="3"/>
        <v>43530</v>
      </c>
      <c r="I29" s="34">
        <f>IF(YEAR($H29)&lt;YEAR(Cashflow!$D$2),$E29,IF(WEEKNUM($H29)&lt;=I$3,$E29,0))</f>
        <v>363</v>
      </c>
      <c r="J29" s="34">
        <f>IF(YEAR($H29)&lt;YEAR(Cashflow!$D$2),0,IF(WEEKNUM($H29)=J$3,$E29,0))</f>
        <v>0</v>
      </c>
      <c r="K29" s="34">
        <f>IF(YEAR($H29)&lt;YEAR(Cashflow!$D$2),0,IF(WEEKNUM($H29)=K$3,$E29,0))</f>
        <v>0</v>
      </c>
      <c r="L29" s="34">
        <f>IF(YEAR($H29)&lt;YEAR(Cashflow!$D$2),0,IF(WEEKNUM($H29)=L$3,$E29,0))</f>
        <v>0</v>
      </c>
      <c r="M29" s="34">
        <f>IF(YEAR($H29)&lt;YEAR(Cashflow!$D$2),0,IF(WEEKNUM($H29)=M$3,$E29,0))</f>
        <v>0</v>
      </c>
      <c r="N29" s="34">
        <f>IF(YEAR($H29)&lt;YEAR(Cashflow!$D$2),0,IF(WEEKNUM($H29)=N$3,$E29,0))</f>
        <v>0</v>
      </c>
      <c r="O29" s="34">
        <f>IF(YEAR($H29)&lt;YEAR(Cashflow!$D$2),0,IF(WEEKNUM($H29)=O$3,$E29,0))</f>
        <v>0</v>
      </c>
      <c r="P29" s="34">
        <f>IF(YEAR($H29)&lt;YEAR(Cashflow!$D$2),0,IF(WEEKNUM($H29)=P$3,$E29,0))</f>
        <v>0</v>
      </c>
      <c r="Q29" s="34">
        <f>IF(YEAR($H29)&lt;YEAR(Cashflow!$D$2),0,IF(WEEKNUM($H29)=Q$3,$E29,0))</f>
        <v>0</v>
      </c>
      <c r="R29" s="34">
        <f>IF(YEAR($H29)&lt;YEAR(Cashflow!$D$2),0,IF(WEEKNUM($H29)=R$3,$E29,0))</f>
        <v>0</v>
      </c>
      <c r="S29" s="34">
        <f>IF(YEAR($H29)&lt;YEAR(Cashflow!$D$2),0,IF(WEEKNUM($H29)=S$3,$E29,0))</f>
        <v>0</v>
      </c>
      <c r="T29" s="34">
        <f>IF(YEAR($H29)&lt;YEAR(Cashflow!$D$2),0,IF(WEEKNUM($H29)=T$3,$E29,0))</f>
        <v>0</v>
      </c>
      <c r="U29" s="34">
        <f>IF(YEAR($H29)&lt;YEAR(Cashflow!$D$2),0,IF(WEEKNUM($H29)=U$3,$E29,0))</f>
        <v>0</v>
      </c>
      <c r="V29" s="34">
        <f>IF(YEAR($H29)&lt;YEAR(Cashflow!$D$2),0,IF(WEEKNUM($H29)=V$3,$E29,0))</f>
        <v>0</v>
      </c>
      <c r="W29" s="34">
        <f>IF(YEAR($H29)&lt;YEAR(Cashflow!$D$2),0,IF(WEEKNUM($H29)=W$3,$E29,0))</f>
        <v>0</v>
      </c>
      <c r="X29" s="34">
        <f>IF(YEAR($H29)&lt;YEAR(Cashflow!$D$2),0,IF(WEEKNUM($H29)=X$3,$E29,0))</f>
        <v>0</v>
      </c>
      <c r="Y29" s="34">
        <f>IF(YEAR($H29)&lt;YEAR(Cashflow!$D$2),0,IF(WEEKNUM($H29)=Y$3,$E29,0))</f>
        <v>0</v>
      </c>
      <c r="Z29" s="34">
        <f>IF(YEAR($H29)&lt;YEAR(Cashflow!$D$2),0,IF(WEEKNUM($H29)=Z$3,$E29,0))</f>
        <v>0</v>
      </c>
      <c r="AA29" s="34">
        <f>IF(YEAR($H29)&lt;YEAR(Cashflow!$D$2),0,IF(WEEKNUM($H29)=AA$3,$E29,0))</f>
        <v>0</v>
      </c>
      <c r="AB29" s="34">
        <f>IF(YEAR($H29)&lt;YEAR(Cashflow!$D$2),0,IF(WEEKNUM($H29)=AB$3,$E29,0))</f>
        <v>0</v>
      </c>
      <c r="AC29" s="34">
        <f>IF(YEAR($H29)&lt;YEAR(Cashflow!$D$2),0,IF(WEEKNUM($H29)=AC$3,$E29,0))</f>
        <v>0</v>
      </c>
      <c r="AD29" s="34">
        <f>IF(YEAR($H29)&lt;YEAR(Cashflow!$D$2),0,IF(WEEKNUM($H29)=AD$3,$E29,0))</f>
        <v>0</v>
      </c>
      <c r="AE29" s="34">
        <f>IF(YEAR($H29)&lt;YEAR(Cashflow!$D$2),0,IF(WEEKNUM($H29)=AE$3,$E29,0))</f>
        <v>0</v>
      </c>
      <c r="AF29" s="34">
        <f>IF(YEAR($H29)&lt;YEAR(Cashflow!$D$2),0,IF(WEEKNUM($H29)=AF$3,$E29,0))</f>
        <v>0</v>
      </c>
      <c r="AG29" s="34">
        <f>IF(YEAR($H29)&lt;YEAR(Cashflow!$D$2),0,IF(WEEKNUM($H29)=AG$3,$E29,0))</f>
        <v>0</v>
      </c>
      <c r="AH29" s="34">
        <f>IF(YEAR($H29)&lt;YEAR(Cashflow!$D$2),0,IF(WEEKNUM($H29)=AH$3,$E29,0))</f>
        <v>0</v>
      </c>
      <c r="AI29" s="34">
        <f>IF(YEAR($H29)&lt;YEAR(Cashflow!$D$2),0,IF(WEEKNUM($H29)=AI$3,$E29,0))</f>
        <v>0</v>
      </c>
      <c r="AJ29" s="34">
        <f>IF(YEAR($H29)&lt;YEAR(Cashflow!$D$2),0,IF(WEEKNUM($H29)=AJ$3,$E29,0))</f>
        <v>0</v>
      </c>
      <c r="AK29" s="34">
        <f>IF(YEAR($H29)&lt;YEAR(Cashflow!$D$2),0,IF(WEEKNUM($H29)=AK$3,$E29,0))</f>
        <v>0</v>
      </c>
      <c r="AL29" s="34">
        <f>IF(YEAR($H29)&lt;YEAR(Cashflow!$D$2),0,IF(WEEKNUM($H29)=AL$3,$E29,0))</f>
        <v>0</v>
      </c>
      <c r="AM29" s="34">
        <f>IF(YEAR($H29)&lt;YEAR(Cashflow!$D$2),0,IF(WEEKNUM($H29)=AM$3,$E29,0))</f>
        <v>0</v>
      </c>
      <c r="AN29" s="34">
        <f>IF(YEAR($H29)&lt;YEAR(Cashflow!$D$2),0,IF(WEEKNUM($H29)=AN$3,$E29,0))</f>
        <v>0</v>
      </c>
      <c r="AO29" s="34">
        <f>IF(YEAR($H29)&lt;YEAR(Cashflow!$D$2),0,IF(WEEKNUM($H29)=AO$3,$E29,0))</f>
        <v>0</v>
      </c>
      <c r="AP29" s="34">
        <f>IF(YEAR($H29)&lt;YEAR(Cashflow!$D$2),0,IF(WEEKNUM($H29)=AP$3,$E29,0))</f>
        <v>0</v>
      </c>
      <c r="AQ29" s="34">
        <f>IF(YEAR($H29)&lt;YEAR(Cashflow!$D$2),0,IF(WEEKNUM($H29)=AQ$3,$E29,0))</f>
        <v>0</v>
      </c>
      <c r="AR29" s="34">
        <f>IF(YEAR($H29)&lt;YEAR(Cashflow!$D$2),0,IF(WEEKNUM($H29)=AR$3,$E29,0))</f>
        <v>0</v>
      </c>
      <c r="AS29" s="34">
        <f>IF(YEAR($H29)&lt;YEAR(Cashflow!$D$2),0,IF(WEEKNUM($H29)=AS$3,$E29,0))</f>
        <v>0</v>
      </c>
      <c r="AT29" s="34">
        <f>IF(YEAR($H29)&lt;YEAR(Cashflow!$D$2),0,IF(WEEKNUM($H29)=AT$3,$E29,0))</f>
        <v>0</v>
      </c>
      <c r="AU29" s="34">
        <f>IF(YEAR($H29)&lt;YEAR(Cashflow!$D$2),0,IF(WEEKNUM($H29)=AU$3,$E29,0))</f>
        <v>0</v>
      </c>
      <c r="AV29" s="34">
        <f>IF(YEAR($H29)&lt;YEAR(Cashflow!$D$2),0,IF(WEEKNUM($H29)=AV$3,$E29,0))</f>
        <v>0</v>
      </c>
      <c r="AW29" s="34">
        <f>IF(YEAR($H29)&lt;YEAR(Cashflow!$D$2),0,IF(WEEKNUM($H29)=AW$3,$E29,0))</f>
        <v>0</v>
      </c>
      <c r="AX29" s="28"/>
      <c r="AY29" s="28"/>
      <c r="AZ29" s="28"/>
    </row>
    <row r="30" spans="2:52" ht="12.75" customHeight="1">
      <c r="B30" s="5" t="s">
        <v>70</v>
      </c>
      <c r="C30" s="4">
        <v>43500</v>
      </c>
      <c r="D30" s="4">
        <v>43530</v>
      </c>
      <c r="E30" s="3">
        <v>363</v>
      </c>
      <c r="F30" s="1">
        <v>406</v>
      </c>
      <c r="G30" s="46">
        <v>0</v>
      </c>
      <c r="H30" s="31">
        <f t="shared" si="3"/>
        <v>43530</v>
      </c>
      <c r="I30" s="34">
        <f>IF(YEAR($H30)&lt;YEAR(Cashflow!$D$2),$E30,IF(WEEKNUM($H30)&lt;=I$3,$E30,0))</f>
        <v>363</v>
      </c>
      <c r="J30" s="34">
        <f>IF(YEAR($H30)&lt;YEAR(Cashflow!$D$2),0,IF(WEEKNUM($H30)=J$3,$E30,0))</f>
        <v>0</v>
      </c>
      <c r="K30" s="34">
        <f>IF(YEAR($H30)&lt;YEAR(Cashflow!$D$2),0,IF(WEEKNUM($H30)=K$3,$E30,0))</f>
        <v>0</v>
      </c>
      <c r="L30" s="34">
        <f>IF(YEAR($H30)&lt;YEAR(Cashflow!$D$2),0,IF(WEEKNUM($H30)=L$3,$E30,0))</f>
        <v>0</v>
      </c>
      <c r="M30" s="34">
        <f>IF(YEAR($H30)&lt;YEAR(Cashflow!$D$2),0,IF(WEEKNUM($H30)=M$3,$E30,0))</f>
        <v>0</v>
      </c>
      <c r="N30" s="34">
        <f>IF(YEAR($H30)&lt;YEAR(Cashflow!$D$2),0,IF(WEEKNUM($H30)=N$3,$E30,0))</f>
        <v>0</v>
      </c>
      <c r="O30" s="34">
        <f>IF(YEAR($H30)&lt;YEAR(Cashflow!$D$2),0,IF(WEEKNUM($H30)=O$3,$E30,0))</f>
        <v>0</v>
      </c>
      <c r="P30" s="34">
        <f>IF(YEAR($H30)&lt;YEAR(Cashflow!$D$2),0,IF(WEEKNUM($H30)=P$3,$E30,0))</f>
        <v>0</v>
      </c>
      <c r="Q30" s="34">
        <f>IF(YEAR($H30)&lt;YEAR(Cashflow!$D$2),0,IF(WEEKNUM($H30)=Q$3,$E30,0))</f>
        <v>0</v>
      </c>
      <c r="R30" s="34">
        <f>IF(YEAR($H30)&lt;YEAR(Cashflow!$D$2),0,IF(WEEKNUM($H30)=R$3,$E30,0))</f>
        <v>0</v>
      </c>
      <c r="S30" s="34">
        <f>IF(YEAR($H30)&lt;YEAR(Cashflow!$D$2),0,IF(WEEKNUM($H30)=S$3,$E30,0))</f>
        <v>0</v>
      </c>
      <c r="T30" s="34">
        <f>IF(YEAR($H30)&lt;YEAR(Cashflow!$D$2),0,IF(WEEKNUM($H30)=T$3,$E30,0))</f>
        <v>0</v>
      </c>
      <c r="U30" s="34">
        <f>IF(YEAR($H30)&lt;YEAR(Cashflow!$D$2),0,IF(WEEKNUM($H30)=U$3,$E30,0))</f>
        <v>0</v>
      </c>
      <c r="V30" s="34">
        <f>IF(YEAR($H30)&lt;YEAR(Cashflow!$D$2),0,IF(WEEKNUM($H30)=V$3,$E30,0))</f>
        <v>0</v>
      </c>
      <c r="W30" s="34">
        <f>IF(YEAR($H30)&lt;YEAR(Cashflow!$D$2),0,IF(WEEKNUM($H30)=W$3,$E30,0))</f>
        <v>0</v>
      </c>
      <c r="X30" s="34">
        <f>IF(YEAR($H30)&lt;YEAR(Cashflow!$D$2),0,IF(WEEKNUM($H30)=X$3,$E30,0))</f>
        <v>0</v>
      </c>
      <c r="Y30" s="34">
        <f>IF(YEAR($H30)&lt;YEAR(Cashflow!$D$2),0,IF(WEEKNUM($H30)=Y$3,$E30,0))</f>
        <v>0</v>
      </c>
      <c r="Z30" s="34">
        <f>IF(YEAR($H30)&lt;YEAR(Cashflow!$D$2),0,IF(WEEKNUM($H30)=Z$3,$E30,0))</f>
        <v>0</v>
      </c>
      <c r="AA30" s="34">
        <f>IF(YEAR($H30)&lt;YEAR(Cashflow!$D$2),0,IF(WEEKNUM($H30)=AA$3,$E30,0))</f>
        <v>0</v>
      </c>
      <c r="AB30" s="34">
        <f>IF(YEAR($H30)&lt;YEAR(Cashflow!$D$2),0,IF(WEEKNUM($H30)=AB$3,$E30,0))</f>
        <v>0</v>
      </c>
      <c r="AC30" s="34">
        <f>IF(YEAR($H30)&lt;YEAR(Cashflow!$D$2),0,IF(WEEKNUM($H30)=AC$3,$E30,0))</f>
        <v>0</v>
      </c>
      <c r="AD30" s="34">
        <f>IF(YEAR($H30)&lt;YEAR(Cashflow!$D$2),0,IF(WEEKNUM($H30)=AD$3,$E30,0))</f>
        <v>0</v>
      </c>
      <c r="AE30" s="34">
        <f>IF(YEAR($H30)&lt;YEAR(Cashflow!$D$2),0,IF(WEEKNUM($H30)=AE$3,$E30,0))</f>
        <v>0</v>
      </c>
      <c r="AF30" s="34">
        <f>IF(YEAR($H30)&lt;YEAR(Cashflow!$D$2),0,IF(WEEKNUM($H30)=AF$3,$E30,0))</f>
        <v>0</v>
      </c>
      <c r="AG30" s="34">
        <f>IF(YEAR($H30)&lt;YEAR(Cashflow!$D$2),0,IF(WEEKNUM($H30)=AG$3,$E30,0))</f>
        <v>0</v>
      </c>
      <c r="AH30" s="34">
        <f>IF(YEAR($H30)&lt;YEAR(Cashflow!$D$2),0,IF(WEEKNUM($H30)=AH$3,$E30,0))</f>
        <v>0</v>
      </c>
      <c r="AI30" s="34">
        <f>IF(YEAR($H30)&lt;YEAR(Cashflow!$D$2),0,IF(WEEKNUM($H30)=AI$3,$E30,0))</f>
        <v>0</v>
      </c>
      <c r="AJ30" s="34">
        <f>IF(YEAR($H30)&lt;YEAR(Cashflow!$D$2),0,IF(WEEKNUM($H30)=AJ$3,$E30,0))</f>
        <v>0</v>
      </c>
      <c r="AK30" s="34">
        <f>IF(YEAR($H30)&lt;YEAR(Cashflow!$D$2),0,IF(WEEKNUM($H30)=AK$3,$E30,0))</f>
        <v>0</v>
      </c>
      <c r="AL30" s="34">
        <f>IF(YEAR($H30)&lt;YEAR(Cashflow!$D$2),0,IF(WEEKNUM($H30)=AL$3,$E30,0))</f>
        <v>0</v>
      </c>
      <c r="AM30" s="34">
        <f>IF(YEAR($H30)&lt;YEAR(Cashflow!$D$2),0,IF(WEEKNUM($H30)=AM$3,$E30,0))</f>
        <v>0</v>
      </c>
      <c r="AN30" s="34">
        <f>IF(YEAR($H30)&lt;YEAR(Cashflow!$D$2),0,IF(WEEKNUM($H30)=AN$3,$E30,0))</f>
        <v>0</v>
      </c>
      <c r="AO30" s="34">
        <f>IF(YEAR($H30)&lt;YEAR(Cashflow!$D$2),0,IF(WEEKNUM($H30)=AO$3,$E30,0))</f>
        <v>0</v>
      </c>
      <c r="AP30" s="34">
        <f>IF(YEAR($H30)&lt;YEAR(Cashflow!$D$2),0,IF(WEEKNUM($H30)=AP$3,$E30,0))</f>
        <v>0</v>
      </c>
      <c r="AQ30" s="34">
        <f>IF(YEAR($H30)&lt;YEAR(Cashflow!$D$2),0,IF(WEEKNUM($H30)=AQ$3,$E30,0))</f>
        <v>0</v>
      </c>
      <c r="AR30" s="34">
        <f>IF(YEAR($H30)&lt;YEAR(Cashflow!$D$2),0,IF(WEEKNUM($H30)=AR$3,$E30,0))</f>
        <v>0</v>
      </c>
      <c r="AS30" s="34">
        <f>IF(YEAR($H30)&lt;YEAR(Cashflow!$D$2),0,IF(WEEKNUM($H30)=AS$3,$E30,0))</f>
        <v>0</v>
      </c>
      <c r="AT30" s="34">
        <f>IF(YEAR($H30)&lt;YEAR(Cashflow!$D$2),0,IF(WEEKNUM($H30)=AT$3,$E30,0))</f>
        <v>0</v>
      </c>
      <c r="AU30" s="34">
        <f>IF(YEAR($H30)&lt;YEAR(Cashflow!$D$2),0,IF(WEEKNUM($H30)=AU$3,$E30,0))</f>
        <v>0</v>
      </c>
      <c r="AV30" s="34">
        <f>IF(YEAR($H30)&lt;YEAR(Cashflow!$D$2),0,IF(WEEKNUM($H30)=AV$3,$E30,0))</f>
        <v>0</v>
      </c>
      <c r="AW30" s="34">
        <f>IF(YEAR($H30)&lt;YEAR(Cashflow!$D$2),0,IF(WEEKNUM($H30)=AW$3,$E30,0))</f>
        <v>0</v>
      </c>
      <c r="AX30" s="28"/>
      <c r="AY30" s="28"/>
      <c r="AZ30" s="28"/>
    </row>
    <row r="31" spans="2:52" ht="15">
      <c r="B31" s="5" t="s">
        <v>71</v>
      </c>
      <c r="C31" s="4">
        <v>43899</v>
      </c>
      <c r="D31" s="4">
        <v>43913</v>
      </c>
      <c r="E31" s="3">
        <v>-580.79999999999995</v>
      </c>
      <c r="F31" s="1">
        <v>7</v>
      </c>
      <c r="G31" s="46">
        <v>0</v>
      </c>
      <c r="H31" s="31">
        <f t="shared" si="3"/>
        <v>43913</v>
      </c>
      <c r="I31" s="34">
        <f>IF(YEAR($H31)&lt;YEAR(Cashflow!$D$2),$E31,IF(WEEKNUM($H31)&lt;=I$3,$E31,0))</f>
        <v>-580.79999999999995</v>
      </c>
      <c r="J31" s="34">
        <f>IF(YEAR($H31)&lt;YEAR(Cashflow!$D$2),0,IF(WEEKNUM($H31)=J$3,$E31,0))</f>
        <v>0</v>
      </c>
      <c r="K31" s="34">
        <f>IF(YEAR($H31)&lt;YEAR(Cashflow!$D$2),0,IF(WEEKNUM($H31)=K$3,$E31,0))</f>
        <v>0</v>
      </c>
      <c r="L31" s="34">
        <f>IF(YEAR($H31)&lt;YEAR(Cashflow!$D$2),0,IF(WEEKNUM($H31)=L$3,$E31,0))</f>
        <v>0</v>
      </c>
      <c r="M31" s="34">
        <f>IF(YEAR($H31)&lt;YEAR(Cashflow!$D$2),0,IF(WEEKNUM($H31)=M$3,$E31,0))</f>
        <v>0</v>
      </c>
      <c r="N31" s="34">
        <f>IF(YEAR($H31)&lt;YEAR(Cashflow!$D$2),0,IF(WEEKNUM($H31)=N$3,$E31,0))</f>
        <v>0</v>
      </c>
      <c r="O31" s="34">
        <f>IF(YEAR($H31)&lt;YEAR(Cashflow!$D$2),0,IF(WEEKNUM($H31)=O$3,$E31,0))</f>
        <v>0</v>
      </c>
      <c r="P31" s="34">
        <f>IF(YEAR($H31)&lt;YEAR(Cashflow!$D$2),0,IF(WEEKNUM($H31)=P$3,$E31,0))</f>
        <v>0</v>
      </c>
      <c r="Q31" s="34">
        <f>IF(YEAR($H31)&lt;YEAR(Cashflow!$D$2),0,IF(WEEKNUM($H31)=Q$3,$E31,0))</f>
        <v>0</v>
      </c>
      <c r="R31" s="34">
        <f>IF(YEAR($H31)&lt;YEAR(Cashflow!$D$2),0,IF(WEEKNUM($H31)=R$3,$E31,0))</f>
        <v>0</v>
      </c>
      <c r="S31" s="34">
        <f>IF(YEAR($H31)&lt;YEAR(Cashflow!$D$2),0,IF(WEEKNUM($H31)=S$3,$E31,0))</f>
        <v>0</v>
      </c>
      <c r="T31" s="34">
        <f>IF(YEAR($H31)&lt;YEAR(Cashflow!$D$2),0,IF(WEEKNUM($H31)=T$3,$E31,0))</f>
        <v>0</v>
      </c>
      <c r="U31" s="34">
        <f>IF(YEAR($H31)&lt;YEAR(Cashflow!$D$2),0,IF(WEEKNUM($H31)=U$3,$E31,0))</f>
        <v>0</v>
      </c>
      <c r="V31" s="34">
        <f>IF(YEAR($H31)&lt;YEAR(Cashflow!$D$2),0,IF(WEEKNUM($H31)=V$3,$E31,0))</f>
        <v>0</v>
      </c>
      <c r="W31" s="34">
        <f>IF(YEAR($H31)&lt;YEAR(Cashflow!$D$2),0,IF(WEEKNUM($H31)=W$3,$E31,0))</f>
        <v>0</v>
      </c>
      <c r="X31" s="34">
        <f>IF(YEAR($H31)&lt;YEAR(Cashflow!$D$2),0,IF(WEEKNUM($H31)=X$3,$E31,0))</f>
        <v>0</v>
      </c>
      <c r="Y31" s="34">
        <f>IF(YEAR($H31)&lt;YEAR(Cashflow!$D$2),0,IF(WEEKNUM($H31)=Y$3,$E31,0))</f>
        <v>0</v>
      </c>
      <c r="Z31" s="34">
        <f>IF(YEAR($H31)&lt;YEAR(Cashflow!$D$2),0,IF(WEEKNUM($H31)=Z$3,$E31,0))</f>
        <v>0</v>
      </c>
      <c r="AA31" s="34">
        <f>IF(YEAR($H31)&lt;YEAR(Cashflow!$D$2),0,IF(WEEKNUM($H31)=AA$3,$E31,0))</f>
        <v>0</v>
      </c>
      <c r="AB31" s="34">
        <f>IF(YEAR($H31)&lt;YEAR(Cashflow!$D$2),0,IF(WEEKNUM($H31)=AB$3,$E31,0))</f>
        <v>0</v>
      </c>
      <c r="AC31" s="34">
        <f>IF(YEAR($H31)&lt;YEAR(Cashflow!$D$2),0,IF(WEEKNUM($H31)=AC$3,$E31,0))</f>
        <v>0</v>
      </c>
      <c r="AD31" s="34">
        <f>IF(YEAR($H31)&lt;YEAR(Cashflow!$D$2),0,IF(WEEKNUM($H31)=AD$3,$E31,0))</f>
        <v>0</v>
      </c>
      <c r="AE31" s="34">
        <f>IF(YEAR($H31)&lt;YEAR(Cashflow!$D$2),0,IF(WEEKNUM($H31)=AE$3,$E31,0))</f>
        <v>0</v>
      </c>
      <c r="AF31" s="34">
        <f>IF(YEAR($H31)&lt;YEAR(Cashflow!$D$2),0,IF(WEEKNUM($H31)=AF$3,$E31,0))</f>
        <v>0</v>
      </c>
      <c r="AG31" s="34">
        <f>IF(YEAR($H31)&lt;YEAR(Cashflow!$D$2),0,IF(WEEKNUM($H31)=AG$3,$E31,0))</f>
        <v>0</v>
      </c>
      <c r="AH31" s="34">
        <f>IF(YEAR($H31)&lt;YEAR(Cashflow!$D$2),0,IF(WEEKNUM($H31)=AH$3,$E31,0))</f>
        <v>0</v>
      </c>
      <c r="AI31" s="34">
        <f>IF(YEAR($H31)&lt;YEAR(Cashflow!$D$2),0,IF(WEEKNUM($H31)=AI$3,$E31,0))</f>
        <v>0</v>
      </c>
      <c r="AJ31" s="34">
        <f>IF(YEAR($H31)&lt;YEAR(Cashflow!$D$2),0,IF(WEEKNUM($H31)=AJ$3,$E31,0))</f>
        <v>0</v>
      </c>
      <c r="AK31" s="34">
        <f>IF(YEAR($H31)&lt;YEAR(Cashflow!$D$2),0,IF(WEEKNUM($H31)=AK$3,$E31,0))</f>
        <v>0</v>
      </c>
      <c r="AL31" s="34">
        <f>IF(YEAR($H31)&lt;YEAR(Cashflow!$D$2),0,IF(WEEKNUM($H31)=AL$3,$E31,0))</f>
        <v>0</v>
      </c>
      <c r="AM31" s="34">
        <f>IF(YEAR($H31)&lt;YEAR(Cashflow!$D$2),0,IF(WEEKNUM($H31)=AM$3,$E31,0))</f>
        <v>0</v>
      </c>
      <c r="AN31" s="34">
        <f>IF(YEAR($H31)&lt;YEAR(Cashflow!$D$2),0,IF(WEEKNUM($H31)=AN$3,$E31,0))</f>
        <v>0</v>
      </c>
      <c r="AO31" s="34">
        <f>IF(YEAR($H31)&lt;YEAR(Cashflow!$D$2),0,IF(WEEKNUM($H31)=AO$3,$E31,0))</f>
        <v>0</v>
      </c>
      <c r="AP31" s="34">
        <f>IF(YEAR($H31)&lt;YEAR(Cashflow!$D$2),0,IF(WEEKNUM($H31)=AP$3,$E31,0))</f>
        <v>0</v>
      </c>
      <c r="AQ31" s="34">
        <f>IF(YEAR($H31)&lt;YEAR(Cashflow!$D$2),0,IF(WEEKNUM($H31)=AQ$3,$E31,0))</f>
        <v>0</v>
      </c>
      <c r="AR31" s="34">
        <f>IF(YEAR($H31)&lt;YEAR(Cashflow!$D$2),0,IF(WEEKNUM($H31)=AR$3,$E31,0))</f>
        <v>0</v>
      </c>
      <c r="AS31" s="34">
        <f>IF(YEAR($H31)&lt;YEAR(Cashflow!$D$2),0,IF(WEEKNUM($H31)=AS$3,$E31,0))</f>
        <v>0</v>
      </c>
      <c r="AT31" s="34">
        <f>IF(YEAR($H31)&lt;YEAR(Cashflow!$D$2),0,IF(WEEKNUM($H31)=AT$3,$E31,0))</f>
        <v>0</v>
      </c>
      <c r="AU31" s="34">
        <f>IF(YEAR($H31)&lt;YEAR(Cashflow!$D$2),0,IF(WEEKNUM($H31)=AU$3,$E31,0))</f>
        <v>0</v>
      </c>
      <c r="AV31" s="34">
        <f>IF(YEAR($H31)&lt;YEAR(Cashflow!$D$2),0,IF(WEEKNUM($H31)=AV$3,$E31,0))</f>
        <v>0</v>
      </c>
      <c r="AW31" s="34">
        <f>IF(YEAR($H31)&lt;YEAR(Cashflow!$D$2),0,IF(WEEKNUM($H31)=AW$3,$E31,0))</f>
        <v>0</v>
      </c>
      <c r="AX31" s="28"/>
      <c r="AY31" s="28"/>
      <c r="AZ31" s="28"/>
    </row>
    <row r="32" spans="2:52" ht="15">
      <c r="B32" s="5" t="s">
        <v>72</v>
      </c>
      <c r="C32" s="4">
        <v>43682</v>
      </c>
      <c r="D32" s="4">
        <v>43696</v>
      </c>
      <c r="E32" s="1">
        <v>880.88</v>
      </c>
      <c r="F32" s="1">
        <v>224</v>
      </c>
      <c r="G32" s="46">
        <v>0</v>
      </c>
      <c r="H32" s="31">
        <f t="shared" si="3"/>
        <v>43696</v>
      </c>
      <c r="I32" s="34">
        <f>IF(YEAR($H32)&lt;YEAR(Cashflow!$D$2),$E32,IF(WEEKNUM($H32)&lt;=I$3,$E32,0))</f>
        <v>880.88</v>
      </c>
      <c r="J32" s="34">
        <f>IF(YEAR($H32)&lt;YEAR(Cashflow!$D$2),0,IF(WEEKNUM($H32)=J$3,$E32,0))</f>
        <v>0</v>
      </c>
      <c r="K32" s="34">
        <f>IF(YEAR($H32)&lt;YEAR(Cashflow!$D$2),0,IF(WEEKNUM($H32)=K$3,$E32,0))</f>
        <v>0</v>
      </c>
      <c r="L32" s="34">
        <f>IF(YEAR($H32)&lt;YEAR(Cashflow!$D$2),0,IF(WEEKNUM($H32)=L$3,$E32,0))</f>
        <v>0</v>
      </c>
      <c r="M32" s="34">
        <f>IF(YEAR($H32)&lt;YEAR(Cashflow!$D$2),0,IF(WEEKNUM($H32)=M$3,$E32,0))</f>
        <v>0</v>
      </c>
      <c r="N32" s="34">
        <f>IF(YEAR($H32)&lt;YEAR(Cashflow!$D$2),0,IF(WEEKNUM($H32)=N$3,$E32,0))</f>
        <v>0</v>
      </c>
      <c r="O32" s="34">
        <f>IF(YEAR($H32)&lt;YEAR(Cashflow!$D$2),0,IF(WEEKNUM($H32)=O$3,$E32,0))</f>
        <v>0</v>
      </c>
      <c r="P32" s="34">
        <f>IF(YEAR($H32)&lt;YEAR(Cashflow!$D$2),0,IF(WEEKNUM($H32)=P$3,$E32,0))</f>
        <v>0</v>
      </c>
      <c r="Q32" s="34">
        <f>IF(YEAR($H32)&lt;YEAR(Cashflow!$D$2),0,IF(WEEKNUM($H32)=Q$3,$E32,0))</f>
        <v>0</v>
      </c>
      <c r="R32" s="34">
        <f>IF(YEAR($H32)&lt;YEAR(Cashflow!$D$2),0,IF(WEEKNUM($H32)=R$3,$E32,0))</f>
        <v>0</v>
      </c>
      <c r="S32" s="34">
        <f>IF(YEAR($H32)&lt;YEAR(Cashflow!$D$2),0,IF(WEEKNUM($H32)=S$3,$E32,0))</f>
        <v>0</v>
      </c>
      <c r="T32" s="34">
        <f>IF(YEAR($H32)&lt;YEAR(Cashflow!$D$2),0,IF(WEEKNUM($H32)=T$3,$E32,0))</f>
        <v>0</v>
      </c>
      <c r="U32" s="34">
        <f>IF(YEAR($H32)&lt;YEAR(Cashflow!$D$2),0,IF(WEEKNUM($H32)=U$3,$E32,0))</f>
        <v>0</v>
      </c>
      <c r="V32" s="34">
        <f>IF(YEAR($H32)&lt;YEAR(Cashflow!$D$2),0,IF(WEEKNUM($H32)=V$3,$E32,0))</f>
        <v>0</v>
      </c>
      <c r="W32" s="34">
        <f>IF(YEAR($H32)&lt;YEAR(Cashflow!$D$2),0,IF(WEEKNUM($H32)=W$3,$E32,0))</f>
        <v>0</v>
      </c>
      <c r="X32" s="34">
        <f>IF(YEAR($H32)&lt;YEAR(Cashflow!$D$2),0,IF(WEEKNUM($H32)=X$3,$E32,0))</f>
        <v>0</v>
      </c>
      <c r="Y32" s="34">
        <f>IF(YEAR($H32)&lt;YEAR(Cashflow!$D$2),0,IF(WEEKNUM($H32)=Y$3,$E32,0))</f>
        <v>0</v>
      </c>
      <c r="Z32" s="34">
        <f>IF(YEAR($H32)&lt;YEAR(Cashflow!$D$2),0,IF(WEEKNUM($H32)=Z$3,$E32,0))</f>
        <v>0</v>
      </c>
      <c r="AA32" s="34">
        <f>IF(YEAR($H32)&lt;YEAR(Cashflow!$D$2),0,IF(WEEKNUM($H32)=AA$3,$E32,0))</f>
        <v>0</v>
      </c>
      <c r="AB32" s="34">
        <f>IF(YEAR($H32)&lt;YEAR(Cashflow!$D$2),0,IF(WEEKNUM($H32)=AB$3,$E32,0))</f>
        <v>0</v>
      </c>
      <c r="AC32" s="34">
        <f>IF(YEAR($H32)&lt;YEAR(Cashflow!$D$2),0,IF(WEEKNUM($H32)=AC$3,$E32,0))</f>
        <v>0</v>
      </c>
      <c r="AD32" s="34">
        <f>IF(YEAR($H32)&lt;YEAR(Cashflow!$D$2),0,IF(WEEKNUM($H32)=AD$3,$E32,0))</f>
        <v>0</v>
      </c>
      <c r="AE32" s="34">
        <f>IF(YEAR($H32)&lt;YEAR(Cashflow!$D$2),0,IF(WEEKNUM($H32)=AE$3,$E32,0))</f>
        <v>0</v>
      </c>
      <c r="AF32" s="34">
        <f>IF(YEAR($H32)&lt;YEAR(Cashflow!$D$2),0,IF(WEEKNUM($H32)=AF$3,$E32,0))</f>
        <v>0</v>
      </c>
      <c r="AG32" s="34">
        <f>IF(YEAR($H32)&lt;YEAR(Cashflow!$D$2),0,IF(WEEKNUM($H32)=AG$3,$E32,0))</f>
        <v>0</v>
      </c>
      <c r="AH32" s="34">
        <f>IF(YEAR($H32)&lt;YEAR(Cashflow!$D$2),0,IF(WEEKNUM($H32)=AH$3,$E32,0))</f>
        <v>0</v>
      </c>
      <c r="AI32" s="34">
        <f>IF(YEAR($H32)&lt;YEAR(Cashflow!$D$2),0,IF(WEEKNUM($H32)=AI$3,$E32,0))</f>
        <v>0</v>
      </c>
      <c r="AJ32" s="34">
        <f>IF(YEAR($H32)&lt;YEAR(Cashflow!$D$2),0,IF(WEEKNUM($H32)=AJ$3,$E32,0))</f>
        <v>0</v>
      </c>
      <c r="AK32" s="34">
        <f>IF(YEAR($H32)&lt;YEAR(Cashflow!$D$2),0,IF(WEEKNUM($H32)=AK$3,$E32,0))</f>
        <v>0</v>
      </c>
      <c r="AL32" s="34">
        <f>IF(YEAR($H32)&lt;YEAR(Cashflow!$D$2),0,IF(WEEKNUM($H32)=AL$3,$E32,0))</f>
        <v>0</v>
      </c>
      <c r="AM32" s="34">
        <f>IF(YEAR($H32)&lt;YEAR(Cashflow!$D$2),0,IF(WEEKNUM($H32)=AM$3,$E32,0))</f>
        <v>0</v>
      </c>
      <c r="AN32" s="34">
        <f>IF(YEAR($H32)&lt;YEAR(Cashflow!$D$2),0,IF(WEEKNUM($H32)=AN$3,$E32,0))</f>
        <v>0</v>
      </c>
      <c r="AO32" s="34">
        <f>IF(YEAR($H32)&lt;YEAR(Cashflow!$D$2),0,IF(WEEKNUM($H32)=AO$3,$E32,0))</f>
        <v>0</v>
      </c>
      <c r="AP32" s="34">
        <f>IF(YEAR($H32)&lt;YEAR(Cashflow!$D$2),0,IF(WEEKNUM($H32)=AP$3,$E32,0))</f>
        <v>0</v>
      </c>
      <c r="AQ32" s="34">
        <f>IF(YEAR($H32)&lt;YEAR(Cashflow!$D$2),0,IF(WEEKNUM($H32)=AQ$3,$E32,0))</f>
        <v>0</v>
      </c>
      <c r="AR32" s="34">
        <f>IF(YEAR($H32)&lt;YEAR(Cashflow!$D$2),0,IF(WEEKNUM($H32)=AR$3,$E32,0))</f>
        <v>0</v>
      </c>
      <c r="AS32" s="34">
        <f>IF(YEAR($H32)&lt;YEAR(Cashflow!$D$2),0,IF(WEEKNUM($H32)=AS$3,$E32,0))</f>
        <v>0</v>
      </c>
      <c r="AT32" s="34">
        <f>IF(YEAR($H32)&lt;YEAR(Cashflow!$D$2),0,IF(WEEKNUM($H32)=AT$3,$E32,0))</f>
        <v>0</v>
      </c>
      <c r="AU32" s="34">
        <f>IF(YEAR($H32)&lt;YEAR(Cashflow!$D$2),0,IF(WEEKNUM($H32)=AU$3,$E32,0))</f>
        <v>0</v>
      </c>
      <c r="AV32" s="34">
        <f>IF(YEAR($H32)&lt;YEAR(Cashflow!$D$2),0,IF(WEEKNUM($H32)=AV$3,$E32,0))</f>
        <v>0</v>
      </c>
      <c r="AW32" s="34">
        <f>IF(YEAR($H32)&lt;YEAR(Cashflow!$D$2),0,IF(WEEKNUM($H32)=AW$3,$E32,0))</f>
        <v>0</v>
      </c>
      <c r="AX32" s="28"/>
      <c r="AY32" s="28"/>
      <c r="AZ32" s="28"/>
    </row>
    <row r="33" spans="2:52" ht="15">
      <c r="B33" s="30" t="s">
        <v>73</v>
      </c>
      <c r="C33" s="4">
        <v>43774</v>
      </c>
      <c r="D33" s="7">
        <v>43788</v>
      </c>
      <c r="E33" s="10">
        <v>0.38</v>
      </c>
      <c r="F33" s="1">
        <v>132</v>
      </c>
      <c r="G33" s="46">
        <v>0</v>
      </c>
      <c r="H33" s="31">
        <f t="shared" si="3"/>
        <v>43788</v>
      </c>
      <c r="I33" s="34">
        <f>IF(YEAR($H33)&lt;YEAR(Cashflow!$D$2),$E33,IF(WEEKNUM($H33)&lt;=I$3,$E33,0))</f>
        <v>0.38</v>
      </c>
      <c r="J33" s="34">
        <f>IF(YEAR($H33)&lt;YEAR(Cashflow!$D$2),0,IF(WEEKNUM($H33)=J$3,$E33,0))</f>
        <v>0</v>
      </c>
      <c r="K33" s="34">
        <f>IF(YEAR($H33)&lt;YEAR(Cashflow!$D$2),0,IF(WEEKNUM($H33)=K$3,$E33,0))</f>
        <v>0</v>
      </c>
      <c r="L33" s="34">
        <f>IF(YEAR($H33)&lt;YEAR(Cashflow!$D$2),0,IF(WEEKNUM($H33)=L$3,$E33,0))</f>
        <v>0</v>
      </c>
      <c r="M33" s="34">
        <f>IF(YEAR($H33)&lt;YEAR(Cashflow!$D$2),0,IF(WEEKNUM($H33)=M$3,$E33,0))</f>
        <v>0</v>
      </c>
      <c r="N33" s="34">
        <f>IF(YEAR($H33)&lt;YEAR(Cashflow!$D$2),0,IF(WEEKNUM($H33)=N$3,$E33,0))</f>
        <v>0</v>
      </c>
      <c r="O33" s="34">
        <f>IF(YEAR($H33)&lt;YEAR(Cashflow!$D$2),0,IF(WEEKNUM($H33)=O$3,$E33,0))</f>
        <v>0</v>
      </c>
      <c r="P33" s="34">
        <f>IF(YEAR($H33)&lt;YEAR(Cashflow!$D$2),0,IF(WEEKNUM($H33)=P$3,$E33,0))</f>
        <v>0</v>
      </c>
      <c r="Q33" s="34">
        <f>IF(YEAR($H33)&lt;YEAR(Cashflow!$D$2),0,IF(WEEKNUM($H33)=Q$3,$E33,0))</f>
        <v>0</v>
      </c>
      <c r="R33" s="34">
        <f>IF(YEAR($H33)&lt;YEAR(Cashflow!$D$2),0,IF(WEEKNUM($H33)=R$3,$E33,0))</f>
        <v>0</v>
      </c>
      <c r="S33" s="34">
        <f>IF(YEAR($H33)&lt;YEAR(Cashflow!$D$2),0,IF(WEEKNUM($H33)=S$3,$E33,0))</f>
        <v>0</v>
      </c>
      <c r="T33" s="34">
        <f>IF(YEAR($H33)&lt;YEAR(Cashflow!$D$2),0,IF(WEEKNUM($H33)=T$3,$E33,0))</f>
        <v>0</v>
      </c>
      <c r="U33" s="34">
        <f>IF(YEAR($H33)&lt;YEAR(Cashflow!$D$2),0,IF(WEEKNUM($H33)=U$3,$E33,0))</f>
        <v>0</v>
      </c>
      <c r="V33" s="34">
        <f>IF(YEAR($H33)&lt;YEAR(Cashflow!$D$2),0,IF(WEEKNUM($H33)=V$3,$E33,0))</f>
        <v>0</v>
      </c>
      <c r="W33" s="34">
        <f>IF(YEAR($H33)&lt;YEAR(Cashflow!$D$2),0,IF(WEEKNUM($H33)=W$3,$E33,0))</f>
        <v>0</v>
      </c>
      <c r="X33" s="34">
        <f>IF(YEAR($H33)&lt;YEAR(Cashflow!$D$2),0,IF(WEEKNUM($H33)=X$3,$E33,0))</f>
        <v>0</v>
      </c>
      <c r="Y33" s="34">
        <f>IF(YEAR($H33)&lt;YEAR(Cashflow!$D$2),0,IF(WEEKNUM($H33)=Y$3,$E33,0))</f>
        <v>0</v>
      </c>
      <c r="Z33" s="34">
        <f>IF(YEAR($H33)&lt;YEAR(Cashflow!$D$2),0,IF(WEEKNUM($H33)=Z$3,$E33,0))</f>
        <v>0</v>
      </c>
      <c r="AA33" s="34">
        <f>IF(YEAR($H33)&lt;YEAR(Cashflow!$D$2),0,IF(WEEKNUM($H33)=AA$3,$E33,0))</f>
        <v>0</v>
      </c>
      <c r="AB33" s="34">
        <f>IF(YEAR($H33)&lt;YEAR(Cashflow!$D$2),0,IF(WEEKNUM($H33)=AB$3,$E33,0))</f>
        <v>0</v>
      </c>
      <c r="AC33" s="34">
        <f>IF(YEAR($H33)&lt;YEAR(Cashflow!$D$2),0,IF(WEEKNUM($H33)=AC$3,$E33,0))</f>
        <v>0</v>
      </c>
      <c r="AD33" s="34">
        <f>IF(YEAR($H33)&lt;YEAR(Cashflow!$D$2),0,IF(WEEKNUM($H33)=AD$3,$E33,0))</f>
        <v>0</v>
      </c>
      <c r="AE33" s="34">
        <f>IF(YEAR($H33)&lt;YEAR(Cashflow!$D$2),0,IF(WEEKNUM($H33)=AE$3,$E33,0))</f>
        <v>0</v>
      </c>
      <c r="AF33" s="34">
        <f>IF(YEAR($H33)&lt;YEAR(Cashflow!$D$2),0,IF(WEEKNUM($H33)=AF$3,$E33,0))</f>
        <v>0</v>
      </c>
      <c r="AG33" s="34">
        <f>IF(YEAR($H33)&lt;YEAR(Cashflow!$D$2),0,IF(WEEKNUM($H33)=AG$3,$E33,0))</f>
        <v>0</v>
      </c>
      <c r="AH33" s="34">
        <f>IF(YEAR($H33)&lt;YEAR(Cashflow!$D$2),0,IF(WEEKNUM($H33)=AH$3,$E33,0))</f>
        <v>0</v>
      </c>
      <c r="AI33" s="34">
        <f>IF(YEAR($H33)&lt;YEAR(Cashflow!$D$2),0,IF(WEEKNUM($H33)=AI$3,$E33,0))</f>
        <v>0</v>
      </c>
      <c r="AJ33" s="34">
        <f>IF(YEAR($H33)&lt;YEAR(Cashflow!$D$2),0,IF(WEEKNUM($H33)=AJ$3,$E33,0))</f>
        <v>0</v>
      </c>
      <c r="AK33" s="34">
        <f>IF(YEAR($H33)&lt;YEAR(Cashflow!$D$2),0,IF(WEEKNUM($H33)=AK$3,$E33,0))</f>
        <v>0</v>
      </c>
      <c r="AL33" s="34">
        <f>IF(YEAR($H33)&lt;YEAR(Cashflow!$D$2),0,IF(WEEKNUM($H33)=AL$3,$E33,0))</f>
        <v>0</v>
      </c>
      <c r="AM33" s="34">
        <f>IF(YEAR($H33)&lt;YEAR(Cashflow!$D$2),0,IF(WEEKNUM($H33)=AM$3,$E33,0))</f>
        <v>0</v>
      </c>
      <c r="AN33" s="34">
        <f>IF(YEAR($H33)&lt;YEAR(Cashflow!$D$2),0,IF(WEEKNUM($H33)=AN$3,$E33,0))</f>
        <v>0</v>
      </c>
      <c r="AO33" s="34">
        <f>IF(YEAR($H33)&lt;YEAR(Cashflow!$D$2),0,IF(WEEKNUM($H33)=AO$3,$E33,0))</f>
        <v>0</v>
      </c>
      <c r="AP33" s="34">
        <f>IF(YEAR($H33)&lt;YEAR(Cashflow!$D$2),0,IF(WEEKNUM($H33)=AP$3,$E33,0))</f>
        <v>0</v>
      </c>
      <c r="AQ33" s="34">
        <f>IF(YEAR($H33)&lt;YEAR(Cashflow!$D$2),0,IF(WEEKNUM($H33)=AQ$3,$E33,0))</f>
        <v>0</v>
      </c>
      <c r="AR33" s="34">
        <f>IF(YEAR($H33)&lt;YEAR(Cashflow!$D$2),0,IF(WEEKNUM($H33)=AR$3,$E33,0))</f>
        <v>0</v>
      </c>
      <c r="AS33" s="34">
        <f>IF(YEAR($H33)&lt;YEAR(Cashflow!$D$2),0,IF(WEEKNUM($H33)=AS$3,$E33,0))</f>
        <v>0</v>
      </c>
      <c r="AT33" s="34">
        <f>IF(YEAR($H33)&lt;YEAR(Cashflow!$D$2),0,IF(WEEKNUM($H33)=AT$3,$E33,0))</f>
        <v>0</v>
      </c>
      <c r="AU33" s="34">
        <f>IF(YEAR($H33)&lt;YEAR(Cashflow!$D$2),0,IF(WEEKNUM($H33)=AU$3,$E33,0))</f>
        <v>0</v>
      </c>
      <c r="AV33" s="34">
        <f>IF(YEAR($H33)&lt;YEAR(Cashflow!$D$2),0,IF(WEEKNUM($H33)=AV$3,$E33,0))</f>
        <v>0</v>
      </c>
      <c r="AW33" s="34">
        <f>IF(YEAR($H33)&lt;YEAR(Cashflow!$D$2),0,IF(WEEKNUM($H33)=AW$3,$E33,0))</f>
        <v>0</v>
      </c>
      <c r="AX33" s="28"/>
      <c r="AY33" s="28"/>
      <c r="AZ33" s="28"/>
    </row>
    <row r="34" spans="2:52" ht="15">
      <c r="B34" s="5" t="s">
        <v>74</v>
      </c>
      <c r="C34" s="7">
        <v>43815</v>
      </c>
      <c r="D34" s="7">
        <v>43829</v>
      </c>
      <c r="E34" s="1">
        <v>540.14</v>
      </c>
      <c r="F34" s="1">
        <v>91</v>
      </c>
      <c r="G34" s="46">
        <v>0</v>
      </c>
      <c r="H34" s="31">
        <f t="shared" si="3"/>
        <v>43829</v>
      </c>
      <c r="I34" s="34">
        <f>IF(YEAR($H34)&lt;YEAR(Cashflow!$D$2),$E34,IF(WEEKNUM($H34)&lt;=I$3,$E34,0))</f>
        <v>540.14</v>
      </c>
      <c r="J34" s="34">
        <f>IF(YEAR($H34)&lt;YEAR(Cashflow!$D$2),0,IF(WEEKNUM($H34)=J$3,$E34,0))</f>
        <v>0</v>
      </c>
      <c r="K34" s="34">
        <f>IF(YEAR($H34)&lt;YEAR(Cashflow!$D$2),0,IF(WEEKNUM($H34)=K$3,$E34,0))</f>
        <v>0</v>
      </c>
      <c r="L34" s="34">
        <f>IF(YEAR($H34)&lt;YEAR(Cashflow!$D$2),0,IF(WEEKNUM($H34)=L$3,$E34,0))</f>
        <v>0</v>
      </c>
      <c r="M34" s="34">
        <f>IF(YEAR($H34)&lt;YEAR(Cashflow!$D$2),0,IF(WEEKNUM($H34)=M$3,$E34,0))</f>
        <v>0</v>
      </c>
      <c r="N34" s="34">
        <f>IF(YEAR($H34)&lt;YEAR(Cashflow!$D$2),0,IF(WEEKNUM($H34)=N$3,$E34,0))</f>
        <v>0</v>
      </c>
      <c r="O34" s="34">
        <f>IF(YEAR($H34)&lt;YEAR(Cashflow!$D$2),0,IF(WEEKNUM($H34)=O$3,$E34,0))</f>
        <v>0</v>
      </c>
      <c r="P34" s="34">
        <f>IF(YEAR($H34)&lt;YEAR(Cashflow!$D$2),0,IF(WEEKNUM($H34)=P$3,$E34,0))</f>
        <v>0</v>
      </c>
      <c r="Q34" s="34">
        <f>IF(YEAR($H34)&lt;YEAR(Cashflow!$D$2),0,IF(WEEKNUM($H34)=Q$3,$E34,0))</f>
        <v>0</v>
      </c>
      <c r="R34" s="34">
        <f>IF(YEAR($H34)&lt;YEAR(Cashflow!$D$2),0,IF(WEEKNUM($H34)=R$3,$E34,0))</f>
        <v>0</v>
      </c>
      <c r="S34" s="34">
        <f>IF(YEAR($H34)&lt;YEAR(Cashflow!$D$2),0,IF(WEEKNUM($H34)=S$3,$E34,0))</f>
        <v>0</v>
      </c>
      <c r="T34" s="34">
        <f>IF(YEAR($H34)&lt;YEAR(Cashflow!$D$2),0,IF(WEEKNUM($H34)=T$3,$E34,0))</f>
        <v>0</v>
      </c>
      <c r="U34" s="34">
        <f>IF(YEAR($H34)&lt;YEAR(Cashflow!$D$2),0,IF(WEEKNUM($H34)=U$3,$E34,0))</f>
        <v>0</v>
      </c>
      <c r="V34" s="34">
        <f>IF(YEAR($H34)&lt;YEAR(Cashflow!$D$2),0,IF(WEEKNUM($H34)=V$3,$E34,0))</f>
        <v>0</v>
      </c>
      <c r="W34" s="34">
        <f>IF(YEAR($H34)&lt;YEAR(Cashflow!$D$2),0,IF(WEEKNUM($H34)=W$3,$E34,0))</f>
        <v>0</v>
      </c>
      <c r="X34" s="34">
        <f>IF(YEAR($H34)&lt;YEAR(Cashflow!$D$2),0,IF(WEEKNUM($H34)=X$3,$E34,0))</f>
        <v>0</v>
      </c>
      <c r="Y34" s="34">
        <f>IF(YEAR($H34)&lt;YEAR(Cashflow!$D$2),0,IF(WEEKNUM($H34)=Y$3,$E34,0))</f>
        <v>0</v>
      </c>
      <c r="Z34" s="34">
        <f>IF(YEAR($H34)&lt;YEAR(Cashflow!$D$2),0,IF(WEEKNUM($H34)=Z$3,$E34,0))</f>
        <v>0</v>
      </c>
      <c r="AA34" s="34">
        <f>IF(YEAR($H34)&lt;YEAR(Cashflow!$D$2),0,IF(WEEKNUM($H34)=AA$3,$E34,0))</f>
        <v>0</v>
      </c>
      <c r="AB34" s="34">
        <f>IF(YEAR($H34)&lt;YEAR(Cashflow!$D$2),0,IF(WEEKNUM($H34)=AB$3,$E34,0))</f>
        <v>0</v>
      </c>
      <c r="AC34" s="34">
        <f>IF(YEAR($H34)&lt;YEAR(Cashflow!$D$2),0,IF(WEEKNUM($H34)=AC$3,$E34,0))</f>
        <v>0</v>
      </c>
      <c r="AD34" s="34">
        <f>IF(YEAR($H34)&lt;YEAR(Cashflow!$D$2),0,IF(WEEKNUM($H34)=AD$3,$E34,0))</f>
        <v>0</v>
      </c>
      <c r="AE34" s="34">
        <f>IF(YEAR($H34)&lt;YEAR(Cashflow!$D$2),0,IF(WEEKNUM($H34)=AE$3,$E34,0))</f>
        <v>0</v>
      </c>
      <c r="AF34" s="34">
        <f>IF(YEAR($H34)&lt;YEAR(Cashflow!$D$2),0,IF(WEEKNUM($H34)=AF$3,$E34,0))</f>
        <v>0</v>
      </c>
      <c r="AG34" s="34">
        <f>IF(YEAR($H34)&lt;YEAR(Cashflow!$D$2),0,IF(WEEKNUM($H34)=AG$3,$E34,0))</f>
        <v>0</v>
      </c>
      <c r="AH34" s="34">
        <f>IF(YEAR($H34)&lt;YEAR(Cashflow!$D$2),0,IF(WEEKNUM($H34)=AH$3,$E34,0))</f>
        <v>0</v>
      </c>
      <c r="AI34" s="34">
        <f>IF(YEAR($H34)&lt;YEAR(Cashflow!$D$2),0,IF(WEEKNUM($H34)=AI$3,$E34,0))</f>
        <v>0</v>
      </c>
      <c r="AJ34" s="34">
        <f>IF(YEAR($H34)&lt;YEAR(Cashflow!$D$2),0,IF(WEEKNUM($H34)=AJ$3,$E34,0))</f>
        <v>0</v>
      </c>
      <c r="AK34" s="34">
        <f>IF(YEAR($H34)&lt;YEAR(Cashflow!$D$2),0,IF(WEEKNUM($H34)=AK$3,$E34,0))</f>
        <v>0</v>
      </c>
      <c r="AL34" s="34">
        <f>IF(YEAR($H34)&lt;YEAR(Cashflow!$D$2),0,IF(WEEKNUM($H34)=AL$3,$E34,0))</f>
        <v>0</v>
      </c>
      <c r="AM34" s="34">
        <f>IF(YEAR($H34)&lt;YEAR(Cashflow!$D$2),0,IF(WEEKNUM($H34)=AM$3,$E34,0))</f>
        <v>0</v>
      </c>
      <c r="AN34" s="34">
        <f>IF(YEAR($H34)&lt;YEAR(Cashflow!$D$2),0,IF(WEEKNUM($H34)=AN$3,$E34,0))</f>
        <v>0</v>
      </c>
      <c r="AO34" s="34">
        <f>IF(YEAR($H34)&lt;YEAR(Cashflow!$D$2),0,IF(WEEKNUM($H34)=AO$3,$E34,0))</f>
        <v>0</v>
      </c>
      <c r="AP34" s="34">
        <f>IF(YEAR($H34)&lt;YEAR(Cashflow!$D$2),0,IF(WEEKNUM($H34)=AP$3,$E34,0))</f>
        <v>0</v>
      </c>
      <c r="AQ34" s="34">
        <f>IF(YEAR($H34)&lt;YEAR(Cashflow!$D$2),0,IF(WEEKNUM($H34)=AQ$3,$E34,0))</f>
        <v>0</v>
      </c>
      <c r="AR34" s="34">
        <f>IF(YEAR($H34)&lt;YEAR(Cashflow!$D$2),0,IF(WEEKNUM($H34)=AR$3,$E34,0))</f>
        <v>0</v>
      </c>
      <c r="AS34" s="34">
        <f>IF(YEAR($H34)&lt;YEAR(Cashflow!$D$2),0,IF(WEEKNUM($H34)=AS$3,$E34,0))</f>
        <v>0</v>
      </c>
      <c r="AT34" s="34">
        <f>IF(YEAR($H34)&lt;YEAR(Cashflow!$D$2),0,IF(WEEKNUM($H34)=AT$3,$E34,0))</f>
        <v>0</v>
      </c>
      <c r="AU34" s="34">
        <f>IF(YEAR($H34)&lt;YEAR(Cashflow!$D$2),0,IF(WEEKNUM($H34)=AU$3,$E34,0))</f>
        <v>0</v>
      </c>
      <c r="AV34" s="34">
        <f>IF(YEAR($H34)&lt;YEAR(Cashflow!$D$2),0,IF(WEEKNUM($H34)=AV$3,$E34,0))</f>
        <v>0</v>
      </c>
      <c r="AW34" s="34">
        <f>IF(YEAR($H34)&lt;YEAR(Cashflow!$D$2),0,IF(WEEKNUM($H34)=AW$3,$E34,0))</f>
        <v>0</v>
      </c>
      <c r="AX34" s="28"/>
      <c r="AY34" s="28"/>
      <c r="AZ34" s="28"/>
    </row>
    <row r="35" spans="2:52" ht="15">
      <c r="B35" s="5" t="s">
        <v>75</v>
      </c>
      <c r="C35" s="7">
        <v>43815</v>
      </c>
      <c r="D35" s="7">
        <v>43829</v>
      </c>
      <c r="E35" s="1">
        <v>101.64</v>
      </c>
      <c r="F35" s="1">
        <v>91</v>
      </c>
      <c r="G35" s="46">
        <v>0</v>
      </c>
      <c r="H35" s="31">
        <f t="shared" si="3"/>
        <v>43829</v>
      </c>
      <c r="I35" s="34">
        <f>IF(YEAR($H35)&lt;YEAR(Cashflow!$D$2),$E35,IF(WEEKNUM($H35)&lt;=I$3,$E35,0))</f>
        <v>101.64</v>
      </c>
      <c r="J35" s="34">
        <f>IF(YEAR($H35)&lt;YEAR(Cashflow!$D$2),0,IF(WEEKNUM($H35)=J$3,$E35,0))</f>
        <v>0</v>
      </c>
      <c r="K35" s="34">
        <f>IF(YEAR($H35)&lt;YEAR(Cashflow!$D$2),0,IF(WEEKNUM($H35)=K$3,$E35,0))</f>
        <v>0</v>
      </c>
      <c r="L35" s="34">
        <f>IF(YEAR($H35)&lt;YEAR(Cashflow!$D$2),0,IF(WEEKNUM($H35)=L$3,$E35,0))</f>
        <v>0</v>
      </c>
      <c r="M35" s="34">
        <f>IF(YEAR($H35)&lt;YEAR(Cashflow!$D$2),0,IF(WEEKNUM($H35)=M$3,$E35,0))</f>
        <v>0</v>
      </c>
      <c r="N35" s="34">
        <f>IF(YEAR($H35)&lt;YEAR(Cashflow!$D$2),0,IF(WEEKNUM($H35)=N$3,$E35,0))</f>
        <v>0</v>
      </c>
      <c r="O35" s="34">
        <f>IF(YEAR($H35)&lt;YEAR(Cashflow!$D$2),0,IF(WEEKNUM($H35)=O$3,$E35,0))</f>
        <v>0</v>
      </c>
      <c r="P35" s="34">
        <f>IF(YEAR($H35)&lt;YEAR(Cashflow!$D$2),0,IF(WEEKNUM($H35)=P$3,$E35,0))</f>
        <v>0</v>
      </c>
      <c r="Q35" s="34">
        <f>IF(YEAR($H35)&lt;YEAR(Cashflow!$D$2),0,IF(WEEKNUM($H35)=Q$3,$E35,0))</f>
        <v>0</v>
      </c>
      <c r="R35" s="34">
        <f>IF(YEAR($H35)&lt;YEAR(Cashflow!$D$2),0,IF(WEEKNUM($H35)=R$3,$E35,0))</f>
        <v>0</v>
      </c>
      <c r="S35" s="34">
        <f>IF(YEAR($H35)&lt;YEAR(Cashflow!$D$2),0,IF(WEEKNUM($H35)=S$3,$E35,0))</f>
        <v>0</v>
      </c>
      <c r="T35" s="34">
        <f>IF(YEAR($H35)&lt;YEAR(Cashflow!$D$2),0,IF(WEEKNUM($H35)=T$3,$E35,0))</f>
        <v>0</v>
      </c>
      <c r="U35" s="34">
        <f>IF(YEAR($H35)&lt;YEAR(Cashflow!$D$2),0,IF(WEEKNUM($H35)=U$3,$E35,0))</f>
        <v>0</v>
      </c>
      <c r="V35" s="34">
        <f>IF(YEAR($H35)&lt;YEAR(Cashflow!$D$2),0,IF(WEEKNUM($H35)=V$3,$E35,0))</f>
        <v>0</v>
      </c>
      <c r="W35" s="34">
        <f>IF(YEAR($H35)&lt;YEAR(Cashflow!$D$2),0,IF(WEEKNUM($H35)=W$3,$E35,0))</f>
        <v>0</v>
      </c>
      <c r="X35" s="34">
        <f>IF(YEAR($H35)&lt;YEAR(Cashflow!$D$2),0,IF(WEEKNUM($H35)=X$3,$E35,0))</f>
        <v>0</v>
      </c>
      <c r="Y35" s="34">
        <f>IF(YEAR($H35)&lt;YEAR(Cashflow!$D$2),0,IF(WEEKNUM($H35)=Y$3,$E35,0))</f>
        <v>0</v>
      </c>
      <c r="Z35" s="34">
        <f>IF(YEAR($H35)&lt;YEAR(Cashflow!$D$2),0,IF(WEEKNUM($H35)=Z$3,$E35,0))</f>
        <v>0</v>
      </c>
      <c r="AA35" s="34">
        <f>IF(YEAR($H35)&lt;YEAR(Cashflow!$D$2),0,IF(WEEKNUM($H35)=AA$3,$E35,0))</f>
        <v>0</v>
      </c>
      <c r="AB35" s="34">
        <f>IF(YEAR($H35)&lt;YEAR(Cashflow!$D$2),0,IF(WEEKNUM($H35)=AB$3,$E35,0))</f>
        <v>0</v>
      </c>
      <c r="AC35" s="34">
        <f>IF(YEAR($H35)&lt;YEAR(Cashflow!$D$2),0,IF(WEEKNUM($H35)=AC$3,$E35,0))</f>
        <v>0</v>
      </c>
      <c r="AD35" s="34">
        <f>IF(YEAR($H35)&lt;YEAR(Cashflow!$D$2),0,IF(WEEKNUM($H35)=AD$3,$E35,0))</f>
        <v>0</v>
      </c>
      <c r="AE35" s="34">
        <f>IF(YEAR($H35)&lt;YEAR(Cashflow!$D$2),0,IF(WEEKNUM($H35)=AE$3,$E35,0))</f>
        <v>0</v>
      </c>
      <c r="AF35" s="34">
        <f>IF(YEAR($H35)&lt;YEAR(Cashflow!$D$2),0,IF(WEEKNUM($H35)=AF$3,$E35,0))</f>
        <v>0</v>
      </c>
      <c r="AG35" s="34">
        <f>IF(YEAR($H35)&lt;YEAR(Cashflow!$D$2),0,IF(WEEKNUM($H35)=AG$3,$E35,0))</f>
        <v>0</v>
      </c>
      <c r="AH35" s="34">
        <f>IF(YEAR($H35)&lt;YEAR(Cashflow!$D$2),0,IF(WEEKNUM($H35)=AH$3,$E35,0))</f>
        <v>0</v>
      </c>
      <c r="AI35" s="34">
        <f>IF(YEAR($H35)&lt;YEAR(Cashflow!$D$2),0,IF(WEEKNUM($H35)=AI$3,$E35,0))</f>
        <v>0</v>
      </c>
      <c r="AJ35" s="34">
        <f>IF(YEAR($H35)&lt;YEAR(Cashflow!$D$2),0,IF(WEEKNUM($H35)=AJ$3,$E35,0))</f>
        <v>0</v>
      </c>
      <c r="AK35" s="34">
        <f>IF(YEAR($H35)&lt;YEAR(Cashflow!$D$2),0,IF(WEEKNUM($H35)=AK$3,$E35,0))</f>
        <v>0</v>
      </c>
      <c r="AL35" s="34">
        <f>IF(YEAR($H35)&lt;YEAR(Cashflow!$D$2),0,IF(WEEKNUM($H35)=AL$3,$E35,0))</f>
        <v>0</v>
      </c>
      <c r="AM35" s="34">
        <f>IF(YEAR($H35)&lt;YEAR(Cashflow!$D$2),0,IF(WEEKNUM($H35)=AM$3,$E35,0))</f>
        <v>0</v>
      </c>
      <c r="AN35" s="34">
        <f>IF(YEAR($H35)&lt;YEAR(Cashflow!$D$2),0,IF(WEEKNUM($H35)=AN$3,$E35,0))</f>
        <v>0</v>
      </c>
      <c r="AO35" s="34">
        <f>IF(YEAR($H35)&lt;YEAR(Cashflow!$D$2),0,IF(WEEKNUM($H35)=AO$3,$E35,0))</f>
        <v>0</v>
      </c>
      <c r="AP35" s="34">
        <f>IF(YEAR($H35)&lt;YEAR(Cashflow!$D$2),0,IF(WEEKNUM($H35)=AP$3,$E35,0))</f>
        <v>0</v>
      </c>
      <c r="AQ35" s="34">
        <f>IF(YEAR($H35)&lt;YEAR(Cashflow!$D$2),0,IF(WEEKNUM($H35)=AQ$3,$E35,0))</f>
        <v>0</v>
      </c>
      <c r="AR35" s="34">
        <f>IF(YEAR($H35)&lt;YEAR(Cashflow!$D$2),0,IF(WEEKNUM($H35)=AR$3,$E35,0))</f>
        <v>0</v>
      </c>
      <c r="AS35" s="34">
        <f>IF(YEAR($H35)&lt;YEAR(Cashflow!$D$2),0,IF(WEEKNUM($H35)=AS$3,$E35,0))</f>
        <v>0</v>
      </c>
      <c r="AT35" s="34">
        <f>IF(YEAR($H35)&lt;YEAR(Cashflow!$D$2),0,IF(WEEKNUM($H35)=AT$3,$E35,0))</f>
        <v>0</v>
      </c>
      <c r="AU35" s="34">
        <f>IF(YEAR($H35)&lt;YEAR(Cashflow!$D$2),0,IF(WEEKNUM($H35)=AU$3,$E35,0))</f>
        <v>0</v>
      </c>
      <c r="AV35" s="34">
        <f>IF(YEAR($H35)&lt;YEAR(Cashflow!$D$2),0,IF(WEEKNUM($H35)=AV$3,$E35,0))</f>
        <v>0</v>
      </c>
      <c r="AW35" s="34">
        <f>IF(YEAR($H35)&lt;YEAR(Cashflow!$D$2),0,IF(WEEKNUM($H35)=AW$3,$E35,0))</f>
        <v>0</v>
      </c>
      <c r="AX35" s="28"/>
      <c r="AY35" s="28"/>
      <c r="AZ35" s="28"/>
    </row>
    <row r="36" spans="2:52" ht="15">
      <c r="B36" s="5" t="s">
        <v>76</v>
      </c>
      <c r="C36" s="4">
        <v>43839</v>
      </c>
      <c r="D36" s="4">
        <v>43853</v>
      </c>
      <c r="E36" s="2">
        <v>1215.32</v>
      </c>
      <c r="F36" s="1">
        <v>67</v>
      </c>
      <c r="G36" s="46">
        <v>0</v>
      </c>
      <c r="H36" s="31">
        <f t="shared" si="3"/>
        <v>43853</v>
      </c>
      <c r="I36" s="34">
        <f>IF(YEAR($H36)&lt;YEAR(Cashflow!$D$2),$E36,IF(WEEKNUM($H36)&lt;=I$3,$E36,0))</f>
        <v>1215.32</v>
      </c>
      <c r="J36" s="34">
        <f>IF(YEAR($H36)&lt;YEAR(Cashflow!$D$2),0,IF(WEEKNUM($H36)=J$3,$E36,0))</f>
        <v>0</v>
      </c>
      <c r="K36" s="34">
        <f>IF(YEAR($H36)&lt;YEAR(Cashflow!$D$2),0,IF(WEEKNUM($H36)=K$3,$E36,0))</f>
        <v>0</v>
      </c>
      <c r="L36" s="34">
        <f>IF(YEAR($H36)&lt;YEAR(Cashflow!$D$2),0,IF(WEEKNUM($H36)=L$3,$E36,0))</f>
        <v>0</v>
      </c>
      <c r="M36" s="34">
        <f>IF(YEAR($H36)&lt;YEAR(Cashflow!$D$2),0,IF(WEEKNUM($H36)=M$3,$E36,0))</f>
        <v>0</v>
      </c>
      <c r="N36" s="34">
        <f>IF(YEAR($H36)&lt;YEAR(Cashflow!$D$2),0,IF(WEEKNUM($H36)=N$3,$E36,0))</f>
        <v>0</v>
      </c>
      <c r="O36" s="34">
        <f>IF(YEAR($H36)&lt;YEAR(Cashflow!$D$2),0,IF(WEEKNUM($H36)=O$3,$E36,0))</f>
        <v>0</v>
      </c>
      <c r="P36" s="34">
        <f>IF(YEAR($H36)&lt;YEAR(Cashflow!$D$2),0,IF(WEEKNUM($H36)=P$3,$E36,0))</f>
        <v>0</v>
      </c>
      <c r="Q36" s="34">
        <f>IF(YEAR($H36)&lt;YEAR(Cashflow!$D$2),0,IF(WEEKNUM($H36)=Q$3,$E36,0))</f>
        <v>0</v>
      </c>
      <c r="R36" s="34">
        <f>IF(YEAR($H36)&lt;YEAR(Cashflow!$D$2),0,IF(WEEKNUM($H36)=R$3,$E36,0))</f>
        <v>0</v>
      </c>
      <c r="S36" s="34">
        <f>IF(YEAR($H36)&lt;YEAR(Cashflow!$D$2),0,IF(WEEKNUM($H36)=S$3,$E36,0))</f>
        <v>0</v>
      </c>
      <c r="T36" s="34">
        <f>IF(YEAR($H36)&lt;YEAR(Cashflow!$D$2),0,IF(WEEKNUM($H36)=T$3,$E36,0))</f>
        <v>0</v>
      </c>
      <c r="U36" s="34">
        <f>IF(YEAR($H36)&lt;YEAR(Cashflow!$D$2),0,IF(WEEKNUM($H36)=U$3,$E36,0))</f>
        <v>0</v>
      </c>
      <c r="V36" s="34">
        <f>IF(YEAR($H36)&lt;YEAR(Cashflow!$D$2),0,IF(WEEKNUM($H36)=V$3,$E36,0))</f>
        <v>0</v>
      </c>
      <c r="W36" s="34">
        <f>IF(YEAR($H36)&lt;YEAR(Cashflow!$D$2),0,IF(WEEKNUM($H36)=W$3,$E36,0))</f>
        <v>0</v>
      </c>
      <c r="X36" s="34">
        <f>IF(YEAR($H36)&lt;YEAR(Cashflow!$D$2),0,IF(WEEKNUM($H36)=X$3,$E36,0))</f>
        <v>0</v>
      </c>
      <c r="Y36" s="34">
        <f>IF(YEAR($H36)&lt;YEAR(Cashflow!$D$2),0,IF(WEEKNUM($H36)=Y$3,$E36,0))</f>
        <v>0</v>
      </c>
      <c r="Z36" s="34">
        <f>IF(YEAR($H36)&lt;YEAR(Cashflow!$D$2),0,IF(WEEKNUM($H36)=Z$3,$E36,0))</f>
        <v>0</v>
      </c>
      <c r="AA36" s="34">
        <f>IF(YEAR($H36)&lt;YEAR(Cashflow!$D$2),0,IF(WEEKNUM($H36)=AA$3,$E36,0))</f>
        <v>0</v>
      </c>
      <c r="AB36" s="34">
        <f>IF(YEAR($H36)&lt;YEAR(Cashflow!$D$2),0,IF(WEEKNUM($H36)=AB$3,$E36,0))</f>
        <v>0</v>
      </c>
      <c r="AC36" s="34">
        <f>IF(YEAR($H36)&lt;YEAR(Cashflow!$D$2),0,IF(WEEKNUM($H36)=AC$3,$E36,0))</f>
        <v>0</v>
      </c>
      <c r="AD36" s="34">
        <f>IF(YEAR($H36)&lt;YEAR(Cashflow!$D$2),0,IF(WEEKNUM($H36)=AD$3,$E36,0))</f>
        <v>0</v>
      </c>
      <c r="AE36" s="34">
        <f>IF(YEAR($H36)&lt;YEAR(Cashflow!$D$2),0,IF(WEEKNUM($H36)=AE$3,$E36,0))</f>
        <v>0</v>
      </c>
      <c r="AF36" s="34">
        <f>IF(YEAR($H36)&lt;YEAR(Cashflow!$D$2),0,IF(WEEKNUM($H36)=AF$3,$E36,0))</f>
        <v>0</v>
      </c>
      <c r="AG36" s="34">
        <f>IF(YEAR($H36)&lt;YEAR(Cashflow!$D$2),0,IF(WEEKNUM($H36)=AG$3,$E36,0))</f>
        <v>0</v>
      </c>
      <c r="AH36" s="34">
        <f>IF(YEAR($H36)&lt;YEAR(Cashflow!$D$2),0,IF(WEEKNUM($H36)=AH$3,$E36,0))</f>
        <v>0</v>
      </c>
      <c r="AI36" s="34">
        <f>IF(YEAR($H36)&lt;YEAR(Cashflow!$D$2),0,IF(WEEKNUM($H36)=AI$3,$E36,0))</f>
        <v>0</v>
      </c>
      <c r="AJ36" s="34">
        <f>IF(YEAR($H36)&lt;YEAR(Cashflow!$D$2),0,IF(WEEKNUM($H36)=AJ$3,$E36,0))</f>
        <v>0</v>
      </c>
      <c r="AK36" s="34">
        <f>IF(YEAR($H36)&lt;YEAR(Cashflow!$D$2),0,IF(WEEKNUM($H36)=AK$3,$E36,0))</f>
        <v>0</v>
      </c>
      <c r="AL36" s="34">
        <f>IF(YEAR($H36)&lt;YEAR(Cashflow!$D$2),0,IF(WEEKNUM($H36)=AL$3,$E36,0))</f>
        <v>0</v>
      </c>
      <c r="AM36" s="34">
        <f>IF(YEAR($H36)&lt;YEAR(Cashflow!$D$2),0,IF(WEEKNUM($H36)=AM$3,$E36,0))</f>
        <v>0</v>
      </c>
      <c r="AN36" s="34">
        <f>IF(YEAR($H36)&lt;YEAR(Cashflow!$D$2),0,IF(WEEKNUM($H36)=AN$3,$E36,0))</f>
        <v>0</v>
      </c>
      <c r="AO36" s="34">
        <f>IF(YEAR($H36)&lt;YEAR(Cashflow!$D$2),0,IF(WEEKNUM($H36)=AO$3,$E36,0))</f>
        <v>0</v>
      </c>
      <c r="AP36" s="34">
        <f>IF(YEAR($H36)&lt;YEAR(Cashflow!$D$2),0,IF(WEEKNUM($H36)=AP$3,$E36,0))</f>
        <v>0</v>
      </c>
      <c r="AQ36" s="34">
        <f>IF(YEAR($H36)&lt;YEAR(Cashflow!$D$2),0,IF(WEEKNUM($H36)=AQ$3,$E36,0))</f>
        <v>0</v>
      </c>
      <c r="AR36" s="34">
        <f>IF(YEAR($H36)&lt;YEAR(Cashflow!$D$2),0,IF(WEEKNUM($H36)=AR$3,$E36,0))</f>
        <v>0</v>
      </c>
      <c r="AS36" s="34">
        <f>IF(YEAR($H36)&lt;YEAR(Cashflow!$D$2),0,IF(WEEKNUM($H36)=AS$3,$E36,0))</f>
        <v>0</v>
      </c>
      <c r="AT36" s="34">
        <f>IF(YEAR($H36)&lt;YEAR(Cashflow!$D$2),0,IF(WEEKNUM($H36)=AT$3,$E36,0))</f>
        <v>0</v>
      </c>
      <c r="AU36" s="34">
        <f>IF(YEAR($H36)&lt;YEAR(Cashflow!$D$2),0,IF(WEEKNUM($H36)=AU$3,$E36,0))</f>
        <v>0</v>
      </c>
      <c r="AV36" s="34">
        <f>IF(YEAR($H36)&lt;YEAR(Cashflow!$D$2),0,IF(WEEKNUM($H36)=AV$3,$E36,0))</f>
        <v>0</v>
      </c>
      <c r="AW36" s="34">
        <f>IF(YEAR($H36)&lt;YEAR(Cashflow!$D$2),0,IF(WEEKNUM($H36)=AW$3,$E36,0))</f>
        <v>0</v>
      </c>
      <c r="AX36" s="28"/>
      <c r="AY36" s="28"/>
      <c r="AZ36" s="28"/>
    </row>
    <row r="37" spans="2:52" ht="15">
      <c r="B37" s="5" t="s">
        <v>77</v>
      </c>
      <c r="C37" s="4">
        <v>43839</v>
      </c>
      <c r="D37" s="4">
        <v>43853</v>
      </c>
      <c r="E37" s="3">
        <v>580.79999999999995</v>
      </c>
      <c r="F37" s="1">
        <v>67</v>
      </c>
      <c r="G37" s="46">
        <v>0</v>
      </c>
      <c r="H37" s="31">
        <f t="shared" si="3"/>
        <v>43853</v>
      </c>
      <c r="I37" s="34">
        <f>IF(YEAR($H37)&lt;YEAR(Cashflow!$D$2),$E37,IF(WEEKNUM($H37)&lt;=I$3,$E37,0))</f>
        <v>580.79999999999995</v>
      </c>
      <c r="J37" s="34">
        <f>IF(YEAR($H37)&lt;YEAR(Cashflow!$D$2),0,IF(WEEKNUM($H37)=J$3,$E37,0))</f>
        <v>0</v>
      </c>
      <c r="K37" s="34">
        <f>IF(YEAR($H37)&lt;YEAR(Cashflow!$D$2),0,IF(WEEKNUM($H37)=K$3,$E37,0))</f>
        <v>0</v>
      </c>
      <c r="L37" s="34">
        <f>IF(YEAR($H37)&lt;YEAR(Cashflow!$D$2),0,IF(WEEKNUM($H37)=L$3,$E37,0))</f>
        <v>0</v>
      </c>
      <c r="M37" s="34">
        <f>IF(YEAR($H37)&lt;YEAR(Cashflow!$D$2),0,IF(WEEKNUM($H37)=M$3,$E37,0))</f>
        <v>0</v>
      </c>
      <c r="N37" s="34">
        <f>IF(YEAR($H37)&lt;YEAR(Cashflow!$D$2),0,IF(WEEKNUM($H37)=N$3,$E37,0))</f>
        <v>0</v>
      </c>
      <c r="O37" s="34">
        <f>IF(YEAR($H37)&lt;YEAR(Cashflow!$D$2),0,IF(WEEKNUM($H37)=O$3,$E37,0))</f>
        <v>0</v>
      </c>
      <c r="P37" s="34">
        <f>IF(YEAR($H37)&lt;YEAR(Cashflow!$D$2),0,IF(WEEKNUM($H37)=P$3,$E37,0))</f>
        <v>0</v>
      </c>
      <c r="Q37" s="34">
        <f>IF(YEAR($H37)&lt;YEAR(Cashflow!$D$2),0,IF(WEEKNUM($H37)=Q$3,$E37,0))</f>
        <v>0</v>
      </c>
      <c r="R37" s="34">
        <f>IF(YEAR($H37)&lt;YEAR(Cashflow!$D$2),0,IF(WEEKNUM($H37)=R$3,$E37,0))</f>
        <v>0</v>
      </c>
      <c r="S37" s="34">
        <f>IF(YEAR($H37)&lt;YEAR(Cashflow!$D$2),0,IF(WEEKNUM($H37)=S$3,$E37,0))</f>
        <v>0</v>
      </c>
      <c r="T37" s="34">
        <f>IF(YEAR($H37)&lt;YEAR(Cashflow!$D$2),0,IF(WEEKNUM($H37)=T$3,$E37,0))</f>
        <v>0</v>
      </c>
      <c r="U37" s="34">
        <f>IF(YEAR($H37)&lt;YEAR(Cashflow!$D$2),0,IF(WEEKNUM($H37)=U$3,$E37,0))</f>
        <v>0</v>
      </c>
      <c r="V37" s="34">
        <f>IF(YEAR($H37)&lt;YEAR(Cashflow!$D$2),0,IF(WEEKNUM($H37)=V$3,$E37,0))</f>
        <v>0</v>
      </c>
      <c r="W37" s="34">
        <f>IF(YEAR($H37)&lt;YEAR(Cashflow!$D$2),0,IF(WEEKNUM($H37)=W$3,$E37,0))</f>
        <v>0</v>
      </c>
      <c r="X37" s="34">
        <f>IF(YEAR($H37)&lt;YEAR(Cashflow!$D$2),0,IF(WEEKNUM($H37)=X$3,$E37,0))</f>
        <v>0</v>
      </c>
      <c r="Y37" s="34">
        <f>IF(YEAR($H37)&lt;YEAR(Cashflow!$D$2),0,IF(WEEKNUM($H37)=Y$3,$E37,0))</f>
        <v>0</v>
      </c>
      <c r="Z37" s="34">
        <f>IF(YEAR($H37)&lt;YEAR(Cashflow!$D$2),0,IF(WEEKNUM($H37)=Z$3,$E37,0))</f>
        <v>0</v>
      </c>
      <c r="AA37" s="34">
        <f>IF(YEAR($H37)&lt;YEAR(Cashflow!$D$2),0,IF(WEEKNUM($H37)=AA$3,$E37,0))</f>
        <v>0</v>
      </c>
      <c r="AB37" s="34">
        <f>IF(YEAR($H37)&lt;YEAR(Cashflow!$D$2),0,IF(WEEKNUM($H37)=AB$3,$E37,0))</f>
        <v>0</v>
      </c>
      <c r="AC37" s="34">
        <f>IF(YEAR($H37)&lt;YEAR(Cashflow!$D$2),0,IF(WEEKNUM($H37)=AC$3,$E37,0))</f>
        <v>0</v>
      </c>
      <c r="AD37" s="34">
        <f>IF(YEAR($H37)&lt;YEAR(Cashflow!$D$2),0,IF(WEEKNUM($H37)=AD$3,$E37,0))</f>
        <v>0</v>
      </c>
      <c r="AE37" s="34">
        <f>IF(YEAR($H37)&lt;YEAR(Cashflow!$D$2),0,IF(WEEKNUM($H37)=AE$3,$E37,0))</f>
        <v>0</v>
      </c>
      <c r="AF37" s="34">
        <f>IF(YEAR($H37)&lt;YEAR(Cashflow!$D$2),0,IF(WEEKNUM($H37)=AF$3,$E37,0))</f>
        <v>0</v>
      </c>
      <c r="AG37" s="34">
        <f>IF(YEAR($H37)&lt;YEAR(Cashflow!$D$2),0,IF(WEEKNUM($H37)=AG$3,$E37,0))</f>
        <v>0</v>
      </c>
      <c r="AH37" s="34">
        <f>IF(YEAR($H37)&lt;YEAR(Cashflow!$D$2),0,IF(WEEKNUM($H37)=AH$3,$E37,0))</f>
        <v>0</v>
      </c>
      <c r="AI37" s="34">
        <f>IF(YEAR($H37)&lt;YEAR(Cashflow!$D$2),0,IF(WEEKNUM($H37)=AI$3,$E37,0))</f>
        <v>0</v>
      </c>
      <c r="AJ37" s="34">
        <f>IF(YEAR($H37)&lt;YEAR(Cashflow!$D$2),0,IF(WEEKNUM($H37)=AJ$3,$E37,0))</f>
        <v>0</v>
      </c>
      <c r="AK37" s="34">
        <f>IF(YEAR($H37)&lt;YEAR(Cashflow!$D$2),0,IF(WEEKNUM($H37)=AK$3,$E37,0))</f>
        <v>0</v>
      </c>
      <c r="AL37" s="34">
        <f>IF(YEAR($H37)&lt;YEAR(Cashflow!$D$2),0,IF(WEEKNUM($H37)=AL$3,$E37,0))</f>
        <v>0</v>
      </c>
      <c r="AM37" s="34">
        <f>IF(YEAR($H37)&lt;YEAR(Cashflow!$D$2),0,IF(WEEKNUM($H37)=AM$3,$E37,0))</f>
        <v>0</v>
      </c>
      <c r="AN37" s="34">
        <f>IF(YEAR($H37)&lt;YEAR(Cashflow!$D$2),0,IF(WEEKNUM($H37)=AN$3,$E37,0))</f>
        <v>0</v>
      </c>
      <c r="AO37" s="34">
        <f>IF(YEAR($H37)&lt;YEAR(Cashflow!$D$2),0,IF(WEEKNUM($H37)=AO$3,$E37,0))</f>
        <v>0</v>
      </c>
      <c r="AP37" s="34">
        <f>IF(YEAR($H37)&lt;YEAR(Cashflow!$D$2),0,IF(WEEKNUM($H37)=AP$3,$E37,0))</f>
        <v>0</v>
      </c>
      <c r="AQ37" s="34">
        <f>IF(YEAR($H37)&lt;YEAR(Cashflow!$D$2),0,IF(WEEKNUM($H37)=AQ$3,$E37,0))</f>
        <v>0</v>
      </c>
      <c r="AR37" s="34">
        <f>IF(YEAR($H37)&lt;YEAR(Cashflow!$D$2),0,IF(WEEKNUM($H37)=AR$3,$E37,0))</f>
        <v>0</v>
      </c>
      <c r="AS37" s="34">
        <f>IF(YEAR($H37)&lt;YEAR(Cashflow!$D$2),0,IF(WEEKNUM($H37)=AS$3,$E37,0))</f>
        <v>0</v>
      </c>
      <c r="AT37" s="34">
        <f>IF(YEAR($H37)&lt;YEAR(Cashflow!$D$2),0,IF(WEEKNUM($H37)=AT$3,$E37,0))</f>
        <v>0</v>
      </c>
      <c r="AU37" s="34">
        <f>IF(YEAR($H37)&lt;YEAR(Cashflow!$D$2),0,IF(WEEKNUM($H37)=AU$3,$E37,0))</f>
        <v>0</v>
      </c>
      <c r="AV37" s="34">
        <f>IF(YEAR($H37)&lt;YEAR(Cashflow!$D$2),0,IF(WEEKNUM($H37)=AV$3,$E37,0))</f>
        <v>0</v>
      </c>
      <c r="AW37" s="34">
        <f>IF(YEAR($H37)&lt;YEAR(Cashflow!$D$2),0,IF(WEEKNUM($H37)=AW$3,$E37,0))</f>
        <v>0</v>
      </c>
      <c r="AX37" s="28"/>
      <c r="AY37" s="28"/>
      <c r="AZ37" s="28"/>
    </row>
    <row r="38" spans="2:52" ht="15">
      <c r="B38" s="5" t="s">
        <v>78</v>
      </c>
      <c r="C38" s="4">
        <v>43865</v>
      </c>
      <c r="D38" s="4">
        <v>43879</v>
      </c>
      <c r="E38" s="3">
        <v>605</v>
      </c>
      <c r="F38" s="1">
        <v>41</v>
      </c>
      <c r="G38" s="46">
        <v>0</v>
      </c>
      <c r="H38" s="31">
        <f t="shared" si="3"/>
        <v>43879</v>
      </c>
      <c r="I38" s="34">
        <f>IF(YEAR($H38)&lt;YEAR(Cashflow!$D$2),$E38,IF(WEEKNUM($H38)&lt;=I$3,$E38,0))</f>
        <v>605</v>
      </c>
      <c r="J38" s="34">
        <f>IF(YEAR($H38)&lt;YEAR(Cashflow!$D$2),0,IF(WEEKNUM($H38)=J$3,$E38,0))</f>
        <v>0</v>
      </c>
      <c r="K38" s="34">
        <f>IF(YEAR($H38)&lt;YEAR(Cashflow!$D$2),0,IF(WEEKNUM($H38)=K$3,$E38,0))</f>
        <v>0</v>
      </c>
      <c r="L38" s="34">
        <f>IF(YEAR($H38)&lt;YEAR(Cashflow!$D$2),0,IF(WEEKNUM($H38)=L$3,$E38,0))</f>
        <v>0</v>
      </c>
      <c r="M38" s="34">
        <f>IF(YEAR($H38)&lt;YEAR(Cashflow!$D$2),0,IF(WEEKNUM($H38)=M$3,$E38,0))</f>
        <v>0</v>
      </c>
      <c r="N38" s="34">
        <f>IF(YEAR($H38)&lt;YEAR(Cashflow!$D$2),0,IF(WEEKNUM($H38)=N$3,$E38,0))</f>
        <v>0</v>
      </c>
      <c r="O38" s="34">
        <f>IF(YEAR($H38)&lt;YEAR(Cashflow!$D$2),0,IF(WEEKNUM($H38)=O$3,$E38,0))</f>
        <v>0</v>
      </c>
      <c r="P38" s="34">
        <f>IF(YEAR($H38)&lt;YEAR(Cashflow!$D$2),0,IF(WEEKNUM($H38)=P$3,$E38,0))</f>
        <v>0</v>
      </c>
      <c r="Q38" s="34">
        <f>IF(YEAR($H38)&lt;YEAR(Cashflow!$D$2),0,IF(WEEKNUM($H38)=Q$3,$E38,0))</f>
        <v>0</v>
      </c>
      <c r="R38" s="34">
        <f>IF(YEAR($H38)&lt;YEAR(Cashflow!$D$2),0,IF(WEEKNUM($H38)=R$3,$E38,0))</f>
        <v>0</v>
      </c>
      <c r="S38" s="34">
        <f>IF(YEAR($H38)&lt;YEAR(Cashflow!$D$2),0,IF(WEEKNUM($H38)=S$3,$E38,0))</f>
        <v>0</v>
      </c>
      <c r="T38" s="34">
        <f>IF(YEAR($H38)&lt;YEAR(Cashflow!$D$2),0,IF(WEEKNUM($H38)=T$3,$E38,0))</f>
        <v>0</v>
      </c>
      <c r="U38" s="34">
        <f>IF(YEAR($H38)&lt;YEAR(Cashflow!$D$2),0,IF(WEEKNUM($H38)=U$3,$E38,0))</f>
        <v>0</v>
      </c>
      <c r="V38" s="34">
        <f>IF(YEAR($H38)&lt;YEAR(Cashflow!$D$2),0,IF(WEEKNUM($H38)=V$3,$E38,0))</f>
        <v>0</v>
      </c>
      <c r="W38" s="34">
        <f>IF(YEAR($H38)&lt;YEAR(Cashflow!$D$2),0,IF(WEEKNUM($H38)=W$3,$E38,0))</f>
        <v>0</v>
      </c>
      <c r="X38" s="34">
        <f>IF(YEAR($H38)&lt;YEAR(Cashflow!$D$2),0,IF(WEEKNUM($H38)=X$3,$E38,0))</f>
        <v>0</v>
      </c>
      <c r="Y38" s="34">
        <f>IF(YEAR($H38)&lt;YEAR(Cashflow!$D$2),0,IF(WEEKNUM($H38)=Y$3,$E38,0))</f>
        <v>0</v>
      </c>
      <c r="Z38" s="34">
        <f>IF(YEAR($H38)&lt;YEAR(Cashflow!$D$2),0,IF(WEEKNUM($H38)=Z$3,$E38,0))</f>
        <v>0</v>
      </c>
      <c r="AA38" s="34">
        <f>IF(YEAR($H38)&lt;YEAR(Cashflow!$D$2),0,IF(WEEKNUM($H38)=AA$3,$E38,0))</f>
        <v>0</v>
      </c>
      <c r="AB38" s="34">
        <f>IF(YEAR($H38)&lt;YEAR(Cashflow!$D$2),0,IF(WEEKNUM($H38)=AB$3,$E38,0))</f>
        <v>0</v>
      </c>
      <c r="AC38" s="34">
        <f>IF(YEAR($H38)&lt;YEAR(Cashflow!$D$2),0,IF(WEEKNUM($H38)=AC$3,$E38,0))</f>
        <v>0</v>
      </c>
      <c r="AD38" s="34">
        <f>IF(YEAR($H38)&lt;YEAR(Cashflow!$D$2),0,IF(WEEKNUM($H38)=AD$3,$E38,0))</f>
        <v>0</v>
      </c>
      <c r="AE38" s="34">
        <f>IF(YEAR($H38)&lt;YEAR(Cashflow!$D$2),0,IF(WEEKNUM($H38)=AE$3,$E38,0))</f>
        <v>0</v>
      </c>
      <c r="AF38" s="34">
        <f>IF(YEAR($H38)&lt;YEAR(Cashflow!$D$2),0,IF(WEEKNUM($H38)=AF$3,$E38,0))</f>
        <v>0</v>
      </c>
      <c r="AG38" s="34">
        <f>IF(YEAR($H38)&lt;YEAR(Cashflow!$D$2),0,IF(WEEKNUM($H38)=AG$3,$E38,0))</f>
        <v>0</v>
      </c>
      <c r="AH38" s="34">
        <f>IF(YEAR($H38)&lt;YEAR(Cashflow!$D$2),0,IF(WEEKNUM($H38)=AH$3,$E38,0))</f>
        <v>0</v>
      </c>
      <c r="AI38" s="34">
        <f>IF(YEAR($H38)&lt;YEAR(Cashflow!$D$2),0,IF(WEEKNUM($H38)=AI$3,$E38,0))</f>
        <v>0</v>
      </c>
      <c r="AJ38" s="34">
        <f>IF(YEAR($H38)&lt;YEAR(Cashflow!$D$2),0,IF(WEEKNUM($H38)=AJ$3,$E38,0))</f>
        <v>0</v>
      </c>
      <c r="AK38" s="34">
        <f>IF(YEAR($H38)&lt;YEAR(Cashflow!$D$2),0,IF(WEEKNUM($H38)=AK$3,$E38,0))</f>
        <v>0</v>
      </c>
      <c r="AL38" s="34">
        <f>IF(YEAR($H38)&lt;YEAR(Cashflow!$D$2),0,IF(WEEKNUM($H38)=AL$3,$E38,0))</f>
        <v>0</v>
      </c>
      <c r="AM38" s="34">
        <f>IF(YEAR($H38)&lt;YEAR(Cashflow!$D$2),0,IF(WEEKNUM($H38)=AM$3,$E38,0))</f>
        <v>0</v>
      </c>
      <c r="AN38" s="34">
        <f>IF(YEAR($H38)&lt;YEAR(Cashflow!$D$2),0,IF(WEEKNUM($H38)=AN$3,$E38,0))</f>
        <v>0</v>
      </c>
      <c r="AO38" s="34">
        <f>IF(YEAR($H38)&lt;YEAR(Cashflow!$D$2),0,IF(WEEKNUM($H38)=AO$3,$E38,0))</f>
        <v>0</v>
      </c>
      <c r="AP38" s="34">
        <f>IF(YEAR($H38)&lt;YEAR(Cashflow!$D$2),0,IF(WEEKNUM($H38)=AP$3,$E38,0))</f>
        <v>0</v>
      </c>
      <c r="AQ38" s="34">
        <f>IF(YEAR($H38)&lt;YEAR(Cashflow!$D$2),0,IF(WEEKNUM($H38)=AQ$3,$E38,0))</f>
        <v>0</v>
      </c>
      <c r="AR38" s="34">
        <f>IF(YEAR($H38)&lt;YEAR(Cashflow!$D$2),0,IF(WEEKNUM($H38)=AR$3,$E38,0))</f>
        <v>0</v>
      </c>
      <c r="AS38" s="34">
        <f>IF(YEAR($H38)&lt;YEAR(Cashflow!$D$2),0,IF(WEEKNUM($H38)=AS$3,$E38,0))</f>
        <v>0</v>
      </c>
      <c r="AT38" s="34">
        <f>IF(YEAR($H38)&lt;YEAR(Cashflow!$D$2),0,IF(WEEKNUM($H38)=AT$3,$E38,0))</f>
        <v>0</v>
      </c>
      <c r="AU38" s="34">
        <f>IF(YEAR($H38)&lt;YEAR(Cashflow!$D$2),0,IF(WEEKNUM($H38)=AU$3,$E38,0))</f>
        <v>0</v>
      </c>
      <c r="AV38" s="34">
        <f>IF(YEAR($H38)&lt;YEAR(Cashflow!$D$2),0,IF(WEEKNUM($H38)=AV$3,$E38,0))</f>
        <v>0</v>
      </c>
      <c r="AW38" s="34">
        <f>IF(YEAR($H38)&lt;YEAR(Cashflow!$D$2),0,IF(WEEKNUM($H38)=AW$3,$E38,0))</f>
        <v>0</v>
      </c>
      <c r="AX38" s="28"/>
      <c r="AY38" s="28"/>
      <c r="AZ38" s="28"/>
    </row>
    <row r="39" spans="2:52" ht="15">
      <c r="B39" s="5" t="s">
        <v>79</v>
      </c>
      <c r="C39" s="4">
        <v>43867</v>
      </c>
      <c r="D39" s="4">
        <v>43881</v>
      </c>
      <c r="E39" s="2">
        <v>1856.75</v>
      </c>
      <c r="F39" s="1">
        <v>39</v>
      </c>
      <c r="G39" s="46">
        <v>0</v>
      </c>
      <c r="H39" s="31">
        <f t="shared" si="3"/>
        <v>43881</v>
      </c>
      <c r="I39" s="34">
        <f>IF(YEAR($H39)&lt;YEAR(Cashflow!$D$2),$E39,IF(WEEKNUM($H39)&lt;=I$3,$E39,0))</f>
        <v>1856.75</v>
      </c>
      <c r="J39" s="34">
        <f>IF(YEAR($H39)&lt;YEAR(Cashflow!$D$2),0,IF(WEEKNUM($H39)=J$3,$E39,0))</f>
        <v>0</v>
      </c>
      <c r="K39" s="34">
        <f>IF(YEAR($H39)&lt;YEAR(Cashflow!$D$2),0,IF(WEEKNUM($H39)=K$3,$E39,0))</f>
        <v>0</v>
      </c>
      <c r="L39" s="34">
        <f>IF(YEAR($H39)&lt;YEAR(Cashflow!$D$2),0,IF(WEEKNUM($H39)=L$3,$E39,0))</f>
        <v>0</v>
      </c>
      <c r="M39" s="34">
        <f>IF(YEAR($H39)&lt;YEAR(Cashflow!$D$2),0,IF(WEEKNUM($H39)=M$3,$E39,0))</f>
        <v>0</v>
      </c>
      <c r="N39" s="34">
        <f>IF(YEAR($H39)&lt;YEAR(Cashflow!$D$2),0,IF(WEEKNUM($H39)=N$3,$E39,0))</f>
        <v>0</v>
      </c>
      <c r="O39" s="34">
        <f>IF(YEAR($H39)&lt;YEAR(Cashflow!$D$2),0,IF(WEEKNUM($H39)=O$3,$E39,0))</f>
        <v>0</v>
      </c>
      <c r="P39" s="34">
        <f>IF(YEAR($H39)&lt;YEAR(Cashflow!$D$2),0,IF(WEEKNUM($H39)=P$3,$E39,0))</f>
        <v>0</v>
      </c>
      <c r="Q39" s="34">
        <f>IF(YEAR($H39)&lt;YEAR(Cashflow!$D$2),0,IF(WEEKNUM($H39)=Q$3,$E39,0))</f>
        <v>0</v>
      </c>
      <c r="R39" s="34">
        <f>IF(YEAR($H39)&lt;YEAR(Cashflow!$D$2),0,IF(WEEKNUM($H39)=R$3,$E39,0))</f>
        <v>0</v>
      </c>
      <c r="S39" s="34">
        <f>IF(YEAR($H39)&lt;YEAR(Cashflow!$D$2),0,IF(WEEKNUM($H39)=S$3,$E39,0))</f>
        <v>0</v>
      </c>
      <c r="T39" s="34">
        <f>IF(YEAR($H39)&lt;YEAR(Cashflow!$D$2),0,IF(WEEKNUM($H39)=T$3,$E39,0))</f>
        <v>0</v>
      </c>
      <c r="U39" s="34">
        <f>IF(YEAR($H39)&lt;YEAR(Cashflow!$D$2),0,IF(WEEKNUM($H39)=U$3,$E39,0))</f>
        <v>0</v>
      </c>
      <c r="V39" s="34">
        <f>IF(YEAR($H39)&lt;YEAR(Cashflow!$D$2),0,IF(WEEKNUM($H39)=V$3,$E39,0))</f>
        <v>0</v>
      </c>
      <c r="W39" s="34">
        <f>IF(YEAR($H39)&lt;YEAR(Cashflow!$D$2),0,IF(WEEKNUM($H39)=W$3,$E39,0))</f>
        <v>0</v>
      </c>
      <c r="X39" s="34">
        <f>IF(YEAR($H39)&lt;YEAR(Cashflow!$D$2),0,IF(WEEKNUM($H39)=X$3,$E39,0))</f>
        <v>0</v>
      </c>
      <c r="Y39" s="34">
        <f>IF(YEAR($H39)&lt;YEAR(Cashflow!$D$2),0,IF(WEEKNUM($H39)=Y$3,$E39,0))</f>
        <v>0</v>
      </c>
      <c r="Z39" s="34">
        <f>IF(YEAR($H39)&lt;YEAR(Cashflow!$D$2),0,IF(WEEKNUM($H39)=Z$3,$E39,0))</f>
        <v>0</v>
      </c>
      <c r="AA39" s="34">
        <f>IF(YEAR($H39)&lt;YEAR(Cashflow!$D$2),0,IF(WEEKNUM($H39)=AA$3,$E39,0))</f>
        <v>0</v>
      </c>
      <c r="AB39" s="34">
        <f>IF(YEAR($H39)&lt;YEAR(Cashflow!$D$2),0,IF(WEEKNUM($H39)=AB$3,$E39,0))</f>
        <v>0</v>
      </c>
      <c r="AC39" s="34">
        <f>IF(YEAR($H39)&lt;YEAR(Cashflow!$D$2),0,IF(WEEKNUM($H39)=AC$3,$E39,0))</f>
        <v>0</v>
      </c>
      <c r="AD39" s="34">
        <f>IF(YEAR($H39)&lt;YEAR(Cashflow!$D$2),0,IF(WEEKNUM($H39)=AD$3,$E39,0))</f>
        <v>0</v>
      </c>
      <c r="AE39" s="34">
        <f>IF(YEAR($H39)&lt;YEAR(Cashflow!$D$2),0,IF(WEEKNUM($H39)=AE$3,$E39,0))</f>
        <v>0</v>
      </c>
      <c r="AF39" s="34">
        <f>IF(YEAR($H39)&lt;YEAR(Cashflow!$D$2),0,IF(WEEKNUM($H39)=AF$3,$E39,0))</f>
        <v>0</v>
      </c>
      <c r="AG39" s="34">
        <f>IF(YEAR($H39)&lt;YEAR(Cashflow!$D$2),0,IF(WEEKNUM($H39)=AG$3,$E39,0))</f>
        <v>0</v>
      </c>
      <c r="AH39" s="34">
        <f>IF(YEAR($H39)&lt;YEAR(Cashflow!$D$2),0,IF(WEEKNUM($H39)=AH$3,$E39,0))</f>
        <v>0</v>
      </c>
      <c r="AI39" s="34">
        <f>IF(YEAR($H39)&lt;YEAR(Cashflow!$D$2),0,IF(WEEKNUM($H39)=AI$3,$E39,0))</f>
        <v>0</v>
      </c>
      <c r="AJ39" s="34">
        <f>IF(YEAR($H39)&lt;YEAR(Cashflow!$D$2),0,IF(WEEKNUM($H39)=AJ$3,$E39,0))</f>
        <v>0</v>
      </c>
      <c r="AK39" s="34">
        <f>IF(YEAR($H39)&lt;YEAR(Cashflow!$D$2),0,IF(WEEKNUM($H39)=AK$3,$E39,0))</f>
        <v>0</v>
      </c>
      <c r="AL39" s="34">
        <f>IF(YEAR($H39)&lt;YEAR(Cashflow!$D$2),0,IF(WEEKNUM($H39)=AL$3,$E39,0))</f>
        <v>0</v>
      </c>
      <c r="AM39" s="34">
        <f>IF(YEAR($H39)&lt;YEAR(Cashflow!$D$2),0,IF(WEEKNUM($H39)=AM$3,$E39,0))</f>
        <v>0</v>
      </c>
      <c r="AN39" s="34">
        <f>IF(YEAR($H39)&lt;YEAR(Cashflow!$D$2),0,IF(WEEKNUM($H39)=AN$3,$E39,0))</f>
        <v>0</v>
      </c>
      <c r="AO39" s="34">
        <f>IF(YEAR($H39)&lt;YEAR(Cashflow!$D$2),0,IF(WEEKNUM($H39)=AO$3,$E39,0))</f>
        <v>0</v>
      </c>
      <c r="AP39" s="34">
        <f>IF(YEAR($H39)&lt;YEAR(Cashflow!$D$2),0,IF(WEEKNUM($H39)=AP$3,$E39,0))</f>
        <v>0</v>
      </c>
      <c r="AQ39" s="34">
        <f>IF(YEAR($H39)&lt;YEAR(Cashflow!$D$2),0,IF(WEEKNUM($H39)=AQ$3,$E39,0))</f>
        <v>0</v>
      </c>
      <c r="AR39" s="34">
        <f>IF(YEAR($H39)&lt;YEAR(Cashflow!$D$2),0,IF(WEEKNUM($H39)=AR$3,$E39,0))</f>
        <v>0</v>
      </c>
      <c r="AS39" s="34">
        <f>IF(YEAR($H39)&lt;YEAR(Cashflow!$D$2),0,IF(WEEKNUM($H39)=AS$3,$E39,0))</f>
        <v>0</v>
      </c>
      <c r="AT39" s="34">
        <f>IF(YEAR($H39)&lt;YEAR(Cashflow!$D$2),0,IF(WEEKNUM($H39)=AT$3,$E39,0))</f>
        <v>0</v>
      </c>
      <c r="AU39" s="34">
        <f>IF(YEAR($H39)&lt;YEAR(Cashflow!$D$2),0,IF(WEEKNUM($H39)=AU$3,$E39,0))</f>
        <v>0</v>
      </c>
      <c r="AV39" s="34">
        <f>IF(YEAR($H39)&lt;YEAR(Cashflow!$D$2),0,IF(WEEKNUM($H39)=AV$3,$E39,0))</f>
        <v>0</v>
      </c>
      <c r="AW39" s="34">
        <f>IF(YEAR($H39)&lt;YEAR(Cashflow!$D$2),0,IF(WEEKNUM($H39)=AW$3,$E39,0))</f>
        <v>0</v>
      </c>
      <c r="AX39" s="28"/>
      <c r="AY39" s="28"/>
      <c r="AZ39" s="28"/>
    </row>
    <row r="40" spans="2:52" ht="15">
      <c r="B40" s="5" t="s">
        <v>80</v>
      </c>
      <c r="C40" s="4">
        <v>43899</v>
      </c>
      <c r="D40" s="4">
        <v>43913</v>
      </c>
      <c r="E40" s="1">
        <v>208.36</v>
      </c>
      <c r="F40" s="1">
        <v>7</v>
      </c>
      <c r="G40" s="46">
        <v>0</v>
      </c>
      <c r="H40" s="31">
        <f t="shared" si="3"/>
        <v>43913</v>
      </c>
      <c r="I40" s="34">
        <f>IF(YEAR($H40)&lt;YEAR(Cashflow!$D$2),$E40,IF(WEEKNUM($H40)&lt;=I$3,$E40,0))</f>
        <v>208.36</v>
      </c>
      <c r="J40" s="34">
        <f>IF(YEAR($H40)&lt;YEAR(Cashflow!$D$2),0,IF(WEEKNUM($H40)=J$3,$E40,0))</f>
        <v>0</v>
      </c>
      <c r="K40" s="34">
        <f>IF(YEAR($H40)&lt;YEAR(Cashflow!$D$2),0,IF(WEEKNUM($H40)=K$3,$E40,0))</f>
        <v>0</v>
      </c>
      <c r="L40" s="34">
        <f>IF(YEAR($H40)&lt;YEAR(Cashflow!$D$2),0,IF(WEEKNUM($H40)=L$3,$E40,0))</f>
        <v>0</v>
      </c>
      <c r="M40" s="34">
        <f>IF(YEAR($H40)&lt;YEAR(Cashflow!$D$2),0,IF(WEEKNUM($H40)=M$3,$E40,0))</f>
        <v>0</v>
      </c>
      <c r="N40" s="34">
        <f>IF(YEAR($H40)&lt;YEAR(Cashflow!$D$2),0,IF(WEEKNUM($H40)=N$3,$E40,0))</f>
        <v>0</v>
      </c>
      <c r="O40" s="34">
        <f>IF(YEAR($H40)&lt;YEAR(Cashflow!$D$2),0,IF(WEEKNUM($H40)=O$3,$E40,0))</f>
        <v>0</v>
      </c>
      <c r="P40" s="34">
        <f>IF(YEAR($H40)&lt;YEAR(Cashflow!$D$2),0,IF(WEEKNUM($H40)=P$3,$E40,0))</f>
        <v>0</v>
      </c>
      <c r="Q40" s="34">
        <f>IF(YEAR($H40)&lt;YEAR(Cashflow!$D$2),0,IF(WEEKNUM($H40)=Q$3,$E40,0))</f>
        <v>0</v>
      </c>
      <c r="R40" s="34">
        <f>IF(YEAR($H40)&lt;YEAR(Cashflow!$D$2),0,IF(WEEKNUM($H40)=R$3,$E40,0))</f>
        <v>0</v>
      </c>
      <c r="S40" s="34">
        <f>IF(YEAR($H40)&lt;YEAR(Cashflow!$D$2),0,IF(WEEKNUM($H40)=S$3,$E40,0))</f>
        <v>0</v>
      </c>
      <c r="T40" s="34">
        <f>IF(YEAR($H40)&lt;YEAR(Cashflow!$D$2),0,IF(WEEKNUM($H40)=T$3,$E40,0))</f>
        <v>0</v>
      </c>
      <c r="U40" s="34">
        <f>IF(YEAR($H40)&lt;YEAR(Cashflow!$D$2),0,IF(WEEKNUM($H40)=U$3,$E40,0))</f>
        <v>0</v>
      </c>
      <c r="V40" s="34">
        <f>IF(YEAR($H40)&lt;YEAR(Cashflow!$D$2),0,IF(WEEKNUM($H40)=V$3,$E40,0))</f>
        <v>0</v>
      </c>
      <c r="W40" s="34">
        <f>IF(YEAR($H40)&lt;YEAR(Cashflow!$D$2),0,IF(WEEKNUM($H40)=W$3,$E40,0))</f>
        <v>0</v>
      </c>
      <c r="X40" s="34">
        <f>IF(YEAR($H40)&lt;YEAR(Cashflow!$D$2),0,IF(WEEKNUM($H40)=X$3,$E40,0))</f>
        <v>0</v>
      </c>
      <c r="Y40" s="34">
        <f>IF(YEAR($H40)&lt;YEAR(Cashflow!$D$2),0,IF(WEEKNUM($H40)=Y$3,$E40,0))</f>
        <v>0</v>
      </c>
      <c r="Z40" s="34">
        <f>IF(YEAR($H40)&lt;YEAR(Cashflow!$D$2),0,IF(WEEKNUM($H40)=Z$3,$E40,0))</f>
        <v>0</v>
      </c>
      <c r="AA40" s="34">
        <f>IF(YEAR($H40)&lt;YEAR(Cashflow!$D$2),0,IF(WEEKNUM($H40)=AA$3,$E40,0))</f>
        <v>0</v>
      </c>
      <c r="AB40" s="34">
        <f>IF(YEAR($H40)&lt;YEAR(Cashflow!$D$2),0,IF(WEEKNUM($H40)=AB$3,$E40,0))</f>
        <v>0</v>
      </c>
      <c r="AC40" s="34">
        <f>IF(YEAR($H40)&lt;YEAR(Cashflow!$D$2),0,IF(WEEKNUM($H40)=AC$3,$E40,0))</f>
        <v>0</v>
      </c>
      <c r="AD40" s="34">
        <f>IF(YEAR($H40)&lt;YEAR(Cashflow!$D$2),0,IF(WEEKNUM($H40)=AD$3,$E40,0))</f>
        <v>0</v>
      </c>
      <c r="AE40" s="34">
        <f>IF(YEAR($H40)&lt;YEAR(Cashflow!$D$2),0,IF(WEEKNUM($H40)=AE$3,$E40,0))</f>
        <v>0</v>
      </c>
      <c r="AF40" s="34">
        <f>IF(YEAR($H40)&lt;YEAR(Cashflow!$D$2),0,IF(WEEKNUM($H40)=AF$3,$E40,0))</f>
        <v>0</v>
      </c>
      <c r="AG40" s="34">
        <f>IF(YEAR($H40)&lt;YEAR(Cashflow!$D$2),0,IF(WEEKNUM($H40)=AG$3,$E40,0))</f>
        <v>0</v>
      </c>
      <c r="AH40" s="34">
        <f>IF(YEAR($H40)&lt;YEAR(Cashflow!$D$2),0,IF(WEEKNUM($H40)=AH$3,$E40,0))</f>
        <v>0</v>
      </c>
      <c r="AI40" s="34">
        <f>IF(YEAR($H40)&lt;YEAR(Cashflow!$D$2),0,IF(WEEKNUM($H40)=AI$3,$E40,0))</f>
        <v>0</v>
      </c>
      <c r="AJ40" s="34">
        <f>IF(YEAR($H40)&lt;YEAR(Cashflow!$D$2),0,IF(WEEKNUM($H40)=AJ$3,$E40,0))</f>
        <v>0</v>
      </c>
      <c r="AK40" s="34">
        <f>IF(YEAR($H40)&lt;YEAR(Cashflow!$D$2),0,IF(WEEKNUM($H40)=AK$3,$E40,0))</f>
        <v>0</v>
      </c>
      <c r="AL40" s="34">
        <f>IF(YEAR($H40)&lt;YEAR(Cashflow!$D$2),0,IF(WEEKNUM($H40)=AL$3,$E40,0))</f>
        <v>0</v>
      </c>
      <c r="AM40" s="34">
        <f>IF(YEAR($H40)&lt;YEAR(Cashflow!$D$2),0,IF(WEEKNUM($H40)=AM$3,$E40,0))</f>
        <v>0</v>
      </c>
      <c r="AN40" s="34">
        <f>IF(YEAR($H40)&lt;YEAR(Cashflow!$D$2),0,IF(WEEKNUM($H40)=AN$3,$E40,0))</f>
        <v>0</v>
      </c>
      <c r="AO40" s="34">
        <f>IF(YEAR($H40)&lt;YEAR(Cashflow!$D$2),0,IF(WEEKNUM($H40)=AO$3,$E40,0))</f>
        <v>0</v>
      </c>
      <c r="AP40" s="34">
        <f>IF(YEAR($H40)&lt;YEAR(Cashflow!$D$2),0,IF(WEEKNUM($H40)=AP$3,$E40,0))</f>
        <v>0</v>
      </c>
      <c r="AQ40" s="34">
        <f>IF(YEAR($H40)&lt;YEAR(Cashflow!$D$2),0,IF(WEEKNUM($H40)=AQ$3,$E40,0))</f>
        <v>0</v>
      </c>
      <c r="AR40" s="34">
        <f>IF(YEAR($H40)&lt;YEAR(Cashflow!$D$2),0,IF(WEEKNUM($H40)=AR$3,$E40,0))</f>
        <v>0</v>
      </c>
      <c r="AS40" s="34">
        <f>IF(YEAR($H40)&lt;YEAR(Cashflow!$D$2),0,IF(WEEKNUM($H40)=AS$3,$E40,0))</f>
        <v>0</v>
      </c>
      <c r="AT40" s="34">
        <f>IF(YEAR($H40)&lt;YEAR(Cashflow!$D$2),0,IF(WEEKNUM($H40)=AT$3,$E40,0))</f>
        <v>0</v>
      </c>
      <c r="AU40" s="34">
        <f>IF(YEAR($H40)&lt;YEAR(Cashflow!$D$2),0,IF(WEEKNUM($H40)=AU$3,$E40,0))</f>
        <v>0</v>
      </c>
      <c r="AV40" s="34">
        <f>IF(YEAR($H40)&lt;YEAR(Cashflow!$D$2),0,IF(WEEKNUM($H40)=AV$3,$E40,0))</f>
        <v>0</v>
      </c>
      <c r="AW40" s="34">
        <f>IF(YEAR($H40)&lt;YEAR(Cashflow!$D$2),0,IF(WEEKNUM($H40)=AW$3,$E40,0))</f>
        <v>0</v>
      </c>
      <c r="AX40" s="28"/>
      <c r="AY40" s="28"/>
      <c r="AZ40" s="28"/>
    </row>
    <row r="41" spans="2:52" ht="15">
      <c r="B41" s="5" t="s">
        <v>81</v>
      </c>
      <c r="C41" s="4">
        <v>43899</v>
      </c>
      <c r="D41" s="4">
        <v>43913</v>
      </c>
      <c r="E41" s="1">
        <v>551.76</v>
      </c>
      <c r="F41" s="1">
        <v>7</v>
      </c>
      <c r="G41" s="46">
        <v>0</v>
      </c>
      <c r="H41" s="31">
        <f t="shared" si="3"/>
        <v>43913</v>
      </c>
      <c r="I41" s="34">
        <f>IF(YEAR($H41)&lt;YEAR(Cashflow!$D$2),$E41,IF(WEEKNUM($H41)&lt;=I$3,$E41,0))</f>
        <v>551.76</v>
      </c>
      <c r="J41" s="34">
        <f>IF(YEAR($H41)&lt;YEAR(Cashflow!$D$2),0,IF(WEEKNUM($H41)=J$3,$E41,0))</f>
        <v>0</v>
      </c>
      <c r="K41" s="34">
        <f>IF(YEAR($H41)&lt;YEAR(Cashflow!$D$2),0,IF(WEEKNUM($H41)=K$3,$E41,0))</f>
        <v>0</v>
      </c>
      <c r="L41" s="34">
        <f>IF(YEAR($H41)&lt;YEAR(Cashflow!$D$2),0,IF(WEEKNUM($H41)=L$3,$E41,0))</f>
        <v>0</v>
      </c>
      <c r="M41" s="34">
        <f>IF(YEAR($H41)&lt;YEAR(Cashflow!$D$2),0,IF(WEEKNUM($H41)=M$3,$E41,0))</f>
        <v>0</v>
      </c>
      <c r="N41" s="34">
        <f>IF(YEAR($H41)&lt;YEAR(Cashflow!$D$2),0,IF(WEEKNUM($H41)=N$3,$E41,0))</f>
        <v>0</v>
      </c>
      <c r="O41" s="34">
        <f>IF(YEAR($H41)&lt;YEAR(Cashflow!$D$2),0,IF(WEEKNUM($H41)=O$3,$E41,0))</f>
        <v>0</v>
      </c>
      <c r="P41" s="34">
        <f>IF(YEAR($H41)&lt;YEAR(Cashflow!$D$2),0,IF(WEEKNUM($H41)=P$3,$E41,0))</f>
        <v>0</v>
      </c>
      <c r="Q41" s="34">
        <f>IF(YEAR($H41)&lt;YEAR(Cashflow!$D$2),0,IF(WEEKNUM($H41)=Q$3,$E41,0))</f>
        <v>0</v>
      </c>
      <c r="R41" s="34">
        <f>IF(YEAR($H41)&lt;YEAR(Cashflow!$D$2),0,IF(WEEKNUM($H41)=R$3,$E41,0))</f>
        <v>0</v>
      </c>
      <c r="S41" s="34">
        <f>IF(YEAR($H41)&lt;YEAR(Cashflow!$D$2),0,IF(WEEKNUM($H41)=S$3,$E41,0))</f>
        <v>0</v>
      </c>
      <c r="T41" s="34">
        <f>IF(YEAR($H41)&lt;YEAR(Cashflow!$D$2),0,IF(WEEKNUM($H41)=T$3,$E41,0))</f>
        <v>0</v>
      </c>
      <c r="U41" s="34">
        <f>IF(YEAR($H41)&lt;YEAR(Cashflow!$D$2),0,IF(WEEKNUM($H41)=U$3,$E41,0))</f>
        <v>0</v>
      </c>
      <c r="V41" s="34">
        <f>IF(YEAR($H41)&lt;YEAR(Cashflow!$D$2),0,IF(WEEKNUM($H41)=V$3,$E41,0))</f>
        <v>0</v>
      </c>
      <c r="W41" s="34">
        <f>IF(YEAR($H41)&lt;YEAR(Cashflow!$D$2),0,IF(WEEKNUM($H41)=W$3,$E41,0))</f>
        <v>0</v>
      </c>
      <c r="X41" s="34">
        <f>IF(YEAR($H41)&lt;YEAR(Cashflow!$D$2),0,IF(WEEKNUM($H41)=X$3,$E41,0))</f>
        <v>0</v>
      </c>
      <c r="Y41" s="34">
        <f>IF(YEAR($H41)&lt;YEAR(Cashflow!$D$2),0,IF(WEEKNUM($H41)=Y$3,$E41,0))</f>
        <v>0</v>
      </c>
      <c r="Z41" s="34">
        <f>IF(YEAR($H41)&lt;YEAR(Cashflow!$D$2),0,IF(WEEKNUM($H41)=Z$3,$E41,0))</f>
        <v>0</v>
      </c>
      <c r="AA41" s="34">
        <f>IF(YEAR($H41)&lt;YEAR(Cashflow!$D$2),0,IF(WEEKNUM($H41)=AA$3,$E41,0))</f>
        <v>0</v>
      </c>
      <c r="AB41" s="34">
        <f>IF(YEAR($H41)&lt;YEAR(Cashflow!$D$2),0,IF(WEEKNUM($H41)=AB$3,$E41,0))</f>
        <v>0</v>
      </c>
      <c r="AC41" s="34">
        <f>IF(YEAR($H41)&lt;YEAR(Cashflow!$D$2),0,IF(WEEKNUM($H41)=AC$3,$E41,0))</f>
        <v>0</v>
      </c>
      <c r="AD41" s="34">
        <f>IF(YEAR($H41)&lt;YEAR(Cashflow!$D$2),0,IF(WEEKNUM($H41)=AD$3,$E41,0))</f>
        <v>0</v>
      </c>
      <c r="AE41" s="34">
        <f>IF(YEAR($H41)&lt;YEAR(Cashflow!$D$2),0,IF(WEEKNUM($H41)=AE$3,$E41,0))</f>
        <v>0</v>
      </c>
      <c r="AF41" s="34">
        <f>IF(YEAR($H41)&lt;YEAR(Cashflow!$D$2),0,IF(WEEKNUM($H41)=AF$3,$E41,0))</f>
        <v>0</v>
      </c>
      <c r="AG41" s="34">
        <f>IF(YEAR($H41)&lt;YEAR(Cashflow!$D$2),0,IF(WEEKNUM($H41)=AG$3,$E41,0))</f>
        <v>0</v>
      </c>
      <c r="AH41" s="34">
        <f>IF(YEAR($H41)&lt;YEAR(Cashflow!$D$2),0,IF(WEEKNUM($H41)=AH$3,$E41,0))</f>
        <v>0</v>
      </c>
      <c r="AI41" s="34">
        <f>IF(YEAR($H41)&lt;YEAR(Cashflow!$D$2),0,IF(WEEKNUM($H41)=AI$3,$E41,0))</f>
        <v>0</v>
      </c>
      <c r="AJ41" s="34">
        <f>IF(YEAR($H41)&lt;YEAR(Cashflow!$D$2),0,IF(WEEKNUM($H41)=AJ$3,$E41,0))</f>
        <v>0</v>
      </c>
      <c r="AK41" s="34">
        <f>IF(YEAR($H41)&lt;YEAR(Cashflow!$D$2),0,IF(WEEKNUM($H41)=AK$3,$E41,0))</f>
        <v>0</v>
      </c>
      <c r="AL41" s="34">
        <f>IF(YEAR($H41)&lt;YEAR(Cashflow!$D$2),0,IF(WEEKNUM($H41)=AL$3,$E41,0))</f>
        <v>0</v>
      </c>
      <c r="AM41" s="34">
        <f>IF(YEAR($H41)&lt;YEAR(Cashflow!$D$2),0,IF(WEEKNUM($H41)=AM$3,$E41,0))</f>
        <v>0</v>
      </c>
      <c r="AN41" s="34">
        <f>IF(YEAR($H41)&lt;YEAR(Cashflow!$D$2),0,IF(WEEKNUM($H41)=AN$3,$E41,0))</f>
        <v>0</v>
      </c>
      <c r="AO41" s="34">
        <f>IF(YEAR($H41)&lt;YEAR(Cashflow!$D$2),0,IF(WEEKNUM($H41)=AO$3,$E41,0))</f>
        <v>0</v>
      </c>
      <c r="AP41" s="34">
        <f>IF(YEAR($H41)&lt;YEAR(Cashflow!$D$2),0,IF(WEEKNUM($H41)=AP$3,$E41,0))</f>
        <v>0</v>
      </c>
      <c r="AQ41" s="34">
        <f>IF(YEAR($H41)&lt;YEAR(Cashflow!$D$2),0,IF(WEEKNUM($H41)=AQ$3,$E41,0))</f>
        <v>0</v>
      </c>
      <c r="AR41" s="34">
        <f>IF(YEAR($H41)&lt;YEAR(Cashflow!$D$2),0,IF(WEEKNUM($H41)=AR$3,$E41,0))</f>
        <v>0</v>
      </c>
      <c r="AS41" s="34">
        <f>IF(YEAR($H41)&lt;YEAR(Cashflow!$D$2),0,IF(WEEKNUM($H41)=AS$3,$E41,0))</f>
        <v>0</v>
      </c>
      <c r="AT41" s="34">
        <f>IF(YEAR($H41)&lt;YEAR(Cashflow!$D$2),0,IF(WEEKNUM($H41)=AT$3,$E41,0))</f>
        <v>0</v>
      </c>
      <c r="AU41" s="34">
        <f>IF(YEAR($H41)&lt;YEAR(Cashflow!$D$2),0,IF(WEEKNUM($H41)=AU$3,$E41,0))</f>
        <v>0</v>
      </c>
      <c r="AV41" s="34">
        <f>IF(YEAR($H41)&lt;YEAR(Cashflow!$D$2),0,IF(WEEKNUM($H41)=AV$3,$E41,0))</f>
        <v>0</v>
      </c>
      <c r="AW41" s="34">
        <f>IF(YEAR($H41)&lt;YEAR(Cashflow!$D$2),0,IF(WEEKNUM($H41)=AW$3,$E41,0))</f>
        <v>0</v>
      </c>
      <c r="AX41" s="28"/>
      <c r="AY41" s="28"/>
      <c r="AZ41" s="28"/>
    </row>
    <row r="42" spans="2:52" ht="15">
      <c r="B42" s="5" t="s">
        <v>82</v>
      </c>
      <c r="C42" s="4">
        <v>43892</v>
      </c>
      <c r="D42" s="4">
        <v>43906</v>
      </c>
      <c r="E42" s="3">
        <v>605</v>
      </c>
      <c r="F42" s="1">
        <v>14</v>
      </c>
      <c r="G42" s="46">
        <v>0</v>
      </c>
      <c r="H42" s="31">
        <f t="shared" si="3"/>
        <v>43906</v>
      </c>
      <c r="I42" s="34">
        <f>IF(YEAR($H42)&lt;YEAR(Cashflow!$D$2),$E42,IF(WEEKNUM($H42)&lt;=I$3,$E42,0))</f>
        <v>605</v>
      </c>
      <c r="J42" s="34">
        <f>IF(YEAR($H42)&lt;YEAR(Cashflow!$D$2),0,IF(WEEKNUM($H42)=J$3,$E42,0))</f>
        <v>0</v>
      </c>
      <c r="K42" s="34">
        <f>IF(YEAR($H42)&lt;YEAR(Cashflow!$D$2),0,IF(WEEKNUM($H42)=K$3,$E42,0))</f>
        <v>0</v>
      </c>
      <c r="L42" s="34">
        <f>IF(YEAR($H42)&lt;YEAR(Cashflow!$D$2),0,IF(WEEKNUM($H42)=L$3,$E42,0))</f>
        <v>0</v>
      </c>
      <c r="M42" s="34">
        <f>IF(YEAR($H42)&lt;YEAR(Cashflow!$D$2),0,IF(WEEKNUM($H42)=M$3,$E42,0))</f>
        <v>0</v>
      </c>
      <c r="N42" s="34">
        <f>IF(YEAR($H42)&lt;YEAR(Cashflow!$D$2),0,IF(WEEKNUM($H42)=N$3,$E42,0))</f>
        <v>0</v>
      </c>
      <c r="O42" s="34">
        <f>IF(YEAR($H42)&lt;YEAR(Cashflow!$D$2),0,IF(WEEKNUM($H42)=O$3,$E42,0))</f>
        <v>0</v>
      </c>
      <c r="P42" s="34">
        <f>IF(YEAR($H42)&lt;YEAR(Cashflow!$D$2),0,IF(WEEKNUM($H42)=P$3,$E42,0))</f>
        <v>0</v>
      </c>
      <c r="Q42" s="34">
        <f>IF(YEAR($H42)&lt;YEAR(Cashflow!$D$2),0,IF(WEEKNUM($H42)=Q$3,$E42,0))</f>
        <v>0</v>
      </c>
      <c r="R42" s="34">
        <f>IF(YEAR($H42)&lt;YEAR(Cashflow!$D$2),0,IF(WEEKNUM($H42)=R$3,$E42,0))</f>
        <v>0</v>
      </c>
      <c r="S42" s="34">
        <f>IF(YEAR($H42)&lt;YEAR(Cashflow!$D$2),0,IF(WEEKNUM($H42)=S$3,$E42,0))</f>
        <v>0</v>
      </c>
      <c r="T42" s="34">
        <f>IF(YEAR($H42)&lt;YEAR(Cashflow!$D$2),0,IF(WEEKNUM($H42)=T$3,$E42,0))</f>
        <v>0</v>
      </c>
      <c r="U42" s="34">
        <f>IF(YEAR($H42)&lt;YEAR(Cashflow!$D$2),0,IF(WEEKNUM($H42)=U$3,$E42,0))</f>
        <v>0</v>
      </c>
      <c r="V42" s="34">
        <f>IF(YEAR($H42)&lt;YEAR(Cashflow!$D$2),0,IF(WEEKNUM($H42)=V$3,$E42,0))</f>
        <v>0</v>
      </c>
      <c r="W42" s="34">
        <f>IF(YEAR($H42)&lt;YEAR(Cashflow!$D$2),0,IF(WEEKNUM($H42)=W$3,$E42,0))</f>
        <v>0</v>
      </c>
      <c r="X42" s="34">
        <f>IF(YEAR($H42)&lt;YEAR(Cashflow!$D$2),0,IF(WEEKNUM($H42)=X$3,$E42,0))</f>
        <v>0</v>
      </c>
      <c r="Y42" s="34">
        <f>IF(YEAR($H42)&lt;YEAR(Cashflow!$D$2),0,IF(WEEKNUM($H42)=Y$3,$E42,0))</f>
        <v>0</v>
      </c>
      <c r="Z42" s="34">
        <f>IF(YEAR($H42)&lt;YEAR(Cashflow!$D$2),0,IF(WEEKNUM($H42)=Z$3,$E42,0))</f>
        <v>0</v>
      </c>
      <c r="AA42" s="34">
        <f>IF(YEAR($H42)&lt;YEAR(Cashflow!$D$2),0,IF(WEEKNUM($H42)=AA$3,$E42,0))</f>
        <v>0</v>
      </c>
      <c r="AB42" s="34">
        <f>IF(YEAR($H42)&lt;YEAR(Cashflow!$D$2),0,IF(WEEKNUM($H42)=AB$3,$E42,0))</f>
        <v>0</v>
      </c>
      <c r="AC42" s="34">
        <f>IF(YEAR($H42)&lt;YEAR(Cashflow!$D$2),0,IF(WEEKNUM($H42)=AC$3,$E42,0))</f>
        <v>0</v>
      </c>
      <c r="AD42" s="34">
        <f>IF(YEAR($H42)&lt;YEAR(Cashflow!$D$2),0,IF(WEEKNUM($H42)=AD$3,$E42,0))</f>
        <v>0</v>
      </c>
      <c r="AE42" s="34">
        <f>IF(YEAR($H42)&lt;YEAR(Cashflow!$D$2),0,IF(WEEKNUM($H42)=AE$3,$E42,0))</f>
        <v>0</v>
      </c>
      <c r="AF42" s="34">
        <f>IF(YEAR($H42)&lt;YEAR(Cashflow!$D$2),0,IF(WEEKNUM($H42)=AF$3,$E42,0))</f>
        <v>0</v>
      </c>
      <c r="AG42" s="34">
        <f>IF(YEAR($H42)&lt;YEAR(Cashflow!$D$2),0,IF(WEEKNUM($H42)=AG$3,$E42,0))</f>
        <v>0</v>
      </c>
      <c r="AH42" s="34">
        <f>IF(YEAR($H42)&lt;YEAR(Cashflow!$D$2),0,IF(WEEKNUM($H42)=AH$3,$E42,0))</f>
        <v>0</v>
      </c>
      <c r="AI42" s="34">
        <f>IF(YEAR($H42)&lt;YEAR(Cashflow!$D$2),0,IF(WEEKNUM($H42)=AI$3,$E42,0))</f>
        <v>0</v>
      </c>
      <c r="AJ42" s="34">
        <f>IF(YEAR($H42)&lt;YEAR(Cashflow!$D$2),0,IF(WEEKNUM($H42)=AJ$3,$E42,0))</f>
        <v>0</v>
      </c>
      <c r="AK42" s="34">
        <f>IF(YEAR($H42)&lt;YEAR(Cashflow!$D$2),0,IF(WEEKNUM($H42)=AK$3,$E42,0))</f>
        <v>0</v>
      </c>
      <c r="AL42" s="34">
        <f>IF(YEAR($H42)&lt;YEAR(Cashflow!$D$2),0,IF(WEEKNUM($H42)=AL$3,$E42,0))</f>
        <v>0</v>
      </c>
      <c r="AM42" s="34">
        <f>IF(YEAR($H42)&lt;YEAR(Cashflow!$D$2),0,IF(WEEKNUM($H42)=AM$3,$E42,0))</f>
        <v>0</v>
      </c>
      <c r="AN42" s="34">
        <f>IF(YEAR($H42)&lt;YEAR(Cashflow!$D$2),0,IF(WEEKNUM($H42)=AN$3,$E42,0))</f>
        <v>0</v>
      </c>
      <c r="AO42" s="34">
        <f>IF(YEAR($H42)&lt;YEAR(Cashflow!$D$2),0,IF(WEEKNUM($H42)=AO$3,$E42,0))</f>
        <v>0</v>
      </c>
      <c r="AP42" s="34">
        <f>IF(YEAR($H42)&lt;YEAR(Cashflow!$D$2),0,IF(WEEKNUM($H42)=AP$3,$E42,0))</f>
        <v>0</v>
      </c>
      <c r="AQ42" s="34">
        <f>IF(YEAR($H42)&lt;YEAR(Cashflow!$D$2),0,IF(WEEKNUM($H42)=AQ$3,$E42,0))</f>
        <v>0</v>
      </c>
      <c r="AR42" s="34">
        <f>IF(YEAR($H42)&lt;YEAR(Cashflow!$D$2),0,IF(WEEKNUM($H42)=AR$3,$E42,0))</f>
        <v>0</v>
      </c>
      <c r="AS42" s="34">
        <f>IF(YEAR($H42)&lt;YEAR(Cashflow!$D$2),0,IF(WEEKNUM($H42)=AS$3,$E42,0))</f>
        <v>0</v>
      </c>
      <c r="AT42" s="34">
        <f>IF(YEAR($H42)&lt;YEAR(Cashflow!$D$2),0,IF(WEEKNUM($H42)=AT$3,$E42,0))</f>
        <v>0</v>
      </c>
      <c r="AU42" s="34">
        <f>IF(YEAR($H42)&lt;YEAR(Cashflow!$D$2),0,IF(WEEKNUM($H42)=AU$3,$E42,0))</f>
        <v>0</v>
      </c>
      <c r="AV42" s="34">
        <f>IF(YEAR($H42)&lt;YEAR(Cashflow!$D$2),0,IF(WEEKNUM($H42)=AV$3,$E42,0))</f>
        <v>0</v>
      </c>
      <c r="AW42" s="34">
        <f>IF(YEAR($H42)&lt;YEAR(Cashflow!$D$2),0,IF(WEEKNUM($H42)=AW$3,$E42,0))</f>
        <v>0</v>
      </c>
      <c r="AX42" s="28"/>
      <c r="AY42" s="28"/>
      <c r="AZ42" s="28"/>
    </row>
    <row r="43" spans="2:52" ht="15">
      <c r="B43" s="5" t="s">
        <v>83</v>
      </c>
      <c r="C43" s="4">
        <v>43899</v>
      </c>
      <c r="D43" s="4">
        <v>43913</v>
      </c>
      <c r="E43" s="1">
        <v>744.88</v>
      </c>
      <c r="F43" s="1">
        <v>7</v>
      </c>
      <c r="G43" s="46">
        <v>0</v>
      </c>
      <c r="H43" s="31">
        <f t="shared" si="3"/>
        <v>43913</v>
      </c>
      <c r="I43" s="34">
        <f>IF(YEAR($H43)&lt;YEAR(Cashflow!$D$2),$E43,IF(WEEKNUM($H43)&lt;=I$3,$E43,0))</f>
        <v>744.88</v>
      </c>
      <c r="J43" s="34">
        <f>IF(YEAR($H43)&lt;YEAR(Cashflow!$D$2),0,IF(WEEKNUM($H43)=J$3,$E43,0))</f>
        <v>0</v>
      </c>
      <c r="K43" s="34">
        <f>IF(YEAR($H43)&lt;YEAR(Cashflow!$D$2),0,IF(WEEKNUM($H43)=K$3,$E43,0))</f>
        <v>0</v>
      </c>
      <c r="L43" s="34">
        <f>IF(YEAR($H43)&lt;YEAR(Cashflow!$D$2),0,IF(WEEKNUM($H43)=L$3,$E43,0))</f>
        <v>0</v>
      </c>
      <c r="M43" s="34">
        <f>IF(YEAR($H43)&lt;YEAR(Cashflow!$D$2),0,IF(WEEKNUM($H43)=M$3,$E43,0))</f>
        <v>0</v>
      </c>
      <c r="N43" s="34">
        <f>IF(YEAR($H43)&lt;YEAR(Cashflow!$D$2),0,IF(WEEKNUM($H43)=N$3,$E43,0))</f>
        <v>0</v>
      </c>
      <c r="O43" s="34">
        <f>IF(YEAR($H43)&lt;YEAR(Cashflow!$D$2),0,IF(WEEKNUM($H43)=O$3,$E43,0))</f>
        <v>0</v>
      </c>
      <c r="P43" s="34">
        <f>IF(YEAR($H43)&lt;YEAR(Cashflow!$D$2),0,IF(WEEKNUM($H43)=P$3,$E43,0))</f>
        <v>0</v>
      </c>
      <c r="Q43" s="34">
        <f>IF(YEAR($H43)&lt;YEAR(Cashflow!$D$2),0,IF(WEEKNUM($H43)=Q$3,$E43,0))</f>
        <v>0</v>
      </c>
      <c r="R43" s="34">
        <f>IF(YEAR($H43)&lt;YEAR(Cashflow!$D$2),0,IF(WEEKNUM($H43)=R$3,$E43,0))</f>
        <v>0</v>
      </c>
      <c r="S43" s="34">
        <f>IF(YEAR($H43)&lt;YEAR(Cashflow!$D$2),0,IF(WEEKNUM($H43)=S$3,$E43,0))</f>
        <v>0</v>
      </c>
      <c r="T43" s="34">
        <f>IF(YEAR($H43)&lt;YEAR(Cashflow!$D$2),0,IF(WEEKNUM($H43)=T$3,$E43,0))</f>
        <v>0</v>
      </c>
      <c r="U43" s="34">
        <f>IF(YEAR($H43)&lt;YEAR(Cashflow!$D$2),0,IF(WEEKNUM($H43)=U$3,$E43,0))</f>
        <v>0</v>
      </c>
      <c r="V43" s="34">
        <f>IF(YEAR($H43)&lt;YEAR(Cashflow!$D$2),0,IF(WEEKNUM($H43)=V$3,$E43,0))</f>
        <v>0</v>
      </c>
      <c r="W43" s="34">
        <f>IF(YEAR($H43)&lt;YEAR(Cashflow!$D$2),0,IF(WEEKNUM($H43)=W$3,$E43,0))</f>
        <v>0</v>
      </c>
      <c r="X43" s="34">
        <f>IF(YEAR($H43)&lt;YEAR(Cashflow!$D$2),0,IF(WEEKNUM($H43)=X$3,$E43,0))</f>
        <v>0</v>
      </c>
      <c r="Y43" s="34">
        <f>IF(YEAR($H43)&lt;YEAR(Cashflow!$D$2),0,IF(WEEKNUM($H43)=Y$3,$E43,0))</f>
        <v>0</v>
      </c>
      <c r="Z43" s="34">
        <f>IF(YEAR($H43)&lt;YEAR(Cashflow!$D$2),0,IF(WEEKNUM($H43)=Z$3,$E43,0))</f>
        <v>0</v>
      </c>
      <c r="AA43" s="34">
        <f>IF(YEAR($H43)&lt;YEAR(Cashflow!$D$2),0,IF(WEEKNUM($H43)=AA$3,$E43,0))</f>
        <v>0</v>
      </c>
      <c r="AB43" s="34">
        <f>IF(YEAR($H43)&lt;YEAR(Cashflow!$D$2),0,IF(WEEKNUM($H43)=AB$3,$E43,0))</f>
        <v>0</v>
      </c>
      <c r="AC43" s="34">
        <f>IF(YEAR($H43)&lt;YEAR(Cashflow!$D$2),0,IF(WEEKNUM($H43)=AC$3,$E43,0))</f>
        <v>0</v>
      </c>
      <c r="AD43" s="34">
        <f>IF(YEAR($H43)&lt;YEAR(Cashflow!$D$2),0,IF(WEEKNUM($H43)=AD$3,$E43,0))</f>
        <v>0</v>
      </c>
      <c r="AE43" s="34">
        <f>IF(YEAR($H43)&lt;YEAR(Cashflow!$D$2),0,IF(WEEKNUM($H43)=AE$3,$E43,0))</f>
        <v>0</v>
      </c>
      <c r="AF43" s="34">
        <f>IF(YEAR($H43)&lt;YEAR(Cashflow!$D$2),0,IF(WEEKNUM($H43)=AF$3,$E43,0))</f>
        <v>0</v>
      </c>
      <c r="AG43" s="34">
        <f>IF(YEAR($H43)&lt;YEAR(Cashflow!$D$2),0,IF(WEEKNUM($H43)=AG$3,$E43,0))</f>
        <v>0</v>
      </c>
      <c r="AH43" s="34">
        <f>IF(YEAR($H43)&lt;YEAR(Cashflow!$D$2),0,IF(WEEKNUM($H43)=AH$3,$E43,0))</f>
        <v>0</v>
      </c>
      <c r="AI43" s="34">
        <f>IF(YEAR($H43)&lt;YEAR(Cashflow!$D$2),0,IF(WEEKNUM($H43)=AI$3,$E43,0))</f>
        <v>0</v>
      </c>
      <c r="AJ43" s="34">
        <f>IF(YEAR($H43)&lt;YEAR(Cashflow!$D$2),0,IF(WEEKNUM($H43)=AJ$3,$E43,0))</f>
        <v>0</v>
      </c>
      <c r="AK43" s="34">
        <f>IF(YEAR($H43)&lt;YEAR(Cashflow!$D$2),0,IF(WEEKNUM($H43)=AK$3,$E43,0))</f>
        <v>0</v>
      </c>
      <c r="AL43" s="34">
        <f>IF(YEAR($H43)&lt;YEAR(Cashflow!$D$2),0,IF(WEEKNUM($H43)=AL$3,$E43,0))</f>
        <v>0</v>
      </c>
      <c r="AM43" s="34">
        <f>IF(YEAR($H43)&lt;YEAR(Cashflow!$D$2),0,IF(WEEKNUM($H43)=AM$3,$E43,0))</f>
        <v>0</v>
      </c>
      <c r="AN43" s="34">
        <f>IF(YEAR($H43)&lt;YEAR(Cashflow!$D$2),0,IF(WEEKNUM($H43)=AN$3,$E43,0))</f>
        <v>0</v>
      </c>
      <c r="AO43" s="34">
        <f>IF(YEAR($H43)&lt;YEAR(Cashflow!$D$2),0,IF(WEEKNUM($H43)=AO$3,$E43,0))</f>
        <v>0</v>
      </c>
      <c r="AP43" s="34">
        <f>IF(YEAR($H43)&lt;YEAR(Cashflow!$D$2),0,IF(WEEKNUM($H43)=AP$3,$E43,0))</f>
        <v>0</v>
      </c>
      <c r="AQ43" s="34">
        <f>IF(YEAR($H43)&lt;YEAR(Cashflow!$D$2),0,IF(WEEKNUM($H43)=AQ$3,$E43,0))</f>
        <v>0</v>
      </c>
      <c r="AR43" s="34">
        <f>IF(YEAR($H43)&lt;YEAR(Cashflow!$D$2),0,IF(WEEKNUM($H43)=AR$3,$E43,0))</f>
        <v>0</v>
      </c>
      <c r="AS43" s="34">
        <f>IF(YEAR($H43)&lt;YEAR(Cashflow!$D$2),0,IF(WEEKNUM($H43)=AS$3,$E43,0))</f>
        <v>0</v>
      </c>
      <c r="AT43" s="34">
        <f>IF(YEAR($H43)&lt;YEAR(Cashflow!$D$2),0,IF(WEEKNUM($H43)=AT$3,$E43,0))</f>
        <v>0</v>
      </c>
      <c r="AU43" s="34">
        <f>IF(YEAR($H43)&lt;YEAR(Cashflow!$D$2),0,IF(WEEKNUM($H43)=AU$3,$E43,0))</f>
        <v>0</v>
      </c>
      <c r="AV43" s="34">
        <f>IF(YEAR($H43)&lt;YEAR(Cashflow!$D$2),0,IF(WEEKNUM($H43)=AV$3,$E43,0))</f>
        <v>0</v>
      </c>
      <c r="AW43" s="34">
        <f>IF(YEAR($H43)&lt;YEAR(Cashflow!$D$2),0,IF(WEEKNUM($H43)=AW$3,$E43,0))</f>
        <v>0</v>
      </c>
      <c r="AX43" s="28"/>
      <c r="AY43" s="28"/>
      <c r="AZ43" s="28"/>
    </row>
    <row r="44" spans="2:52" ht="15">
      <c r="B44" s="5" t="s">
        <v>84</v>
      </c>
      <c r="C44" s="4">
        <v>43899</v>
      </c>
      <c r="D44" s="4">
        <v>43913</v>
      </c>
      <c r="E44" s="2">
        <v>1226.58</v>
      </c>
      <c r="F44" s="1">
        <v>7</v>
      </c>
      <c r="G44" s="46">
        <v>0</v>
      </c>
      <c r="H44" s="31">
        <f t="shared" si="3"/>
        <v>43913</v>
      </c>
      <c r="I44" s="34">
        <f>IF(YEAR($H44)&lt;YEAR(Cashflow!$D$2),$E44,IF(WEEKNUM($H44)&lt;=I$3,$E44,0))</f>
        <v>1226.58</v>
      </c>
      <c r="J44" s="34">
        <f>IF(YEAR($H44)&lt;YEAR(Cashflow!$D$2),0,IF(WEEKNUM($H44)=J$3,$E44,0))</f>
        <v>0</v>
      </c>
      <c r="K44" s="34">
        <f>IF(YEAR($H44)&lt;YEAR(Cashflow!$D$2),0,IF(WEEKNUM($H44)=K$3,$E44,0))</f>
        <v>0</v>
      </c>
      <c r="L44" s="34">
        <f>IF(YEAR($H44)&lt;YEAR(Cashflow!$D$2),0,IF(WEEKNUM($H44)=L$3,$E44,0))</f>
        <v>0</v>
      </c>
      <c r="M44" s="34">
        <f>IF(YEAR($H44)&lt;YEAR(Cashflow!$D$2),0,IF(WEEKNUM($H44)=M$3,$E44,0))</f>
        <v>0</v>
      </c>
      <c r="N44" s="34">
        <f>IF(YEAR($H44)&lt;YEAR(Cashflow!$D$2),0,IF(WEEKNUM($H44)=N$3,$E44,0))</f>
        <v>0</v>
      </c>
      <c r="O44" s="34">
        <f>IF(YEAR($H44)&lt;YEAR(Cashflow!$D$2),0,IF(WEEKNUM($H44)=O$3,$E44,0))</f>
        <v>0</v>
      </c>
      <c r="P44" s="34">
        <f>IF(YEAR($H44)&lt;YEAR(Cashflow!$D$2),0,IF(WEEKNUM($H44)=P$3,$E44,0))</f>
        <v>0</v>
      </c>
      <c r="Q44" s="34">
        <f>IF(YEAR($H44)&lt;YEAR(Cashflow!$D$2),0,IF(WEEKNUM($H44)=Q$3,$E44,0))</f>
        <v>0</v>
      </c>
      <c r="R44" s="34">
        <f>IF(YEAR($H44)&lt;YEAR(Cashflow!$D$2),0,IF(WEEKNUM($H44)=R$3,$E44,0))</f>
        <v>0</v>
      </c>
      <c r="S44" s="34">
        <f>IF(YEAR($H44)&lt;YEAR(Cashflow!$D$2),0,IF(WEEKNUM($H44)=S$3,$E44,0))</f>
        <v>0</v>
      </c>
      <c r="T44" s="34">
        <f>IF(YEAR($H44)&lt;YEAR(Cashflow!$D$2),0,IF(WEEKNUM($H44)=T$3,$E44,0))</f>
        <v>0</v>
      </c>
      <c r="U44" s="34">
        <f>IF(YEAR($H44)&lt;YEAR(Cashflow!$D$2),0,IF(WEEKNUM($H44)=U$3,$E44,0))</f>
        <v>0</v>
      </c>
      <c r="V44" s="34">
        <f>IF(YEAR($H44)&lt;YEAR(Cashflow!$D$2),0,IF(WEEKNUM($H44)=V$3,$E44,0))</f>
        <v>0</v>
      </c>
      <c r="W44" s="34">
        <f>IF(YEAR($H44)&lt;YEAR(Cashflow!$D$2),0,IF(WEEKNUM($H44)=W$3,$E44,0))</f>
        <v>0</v>
      </c>
      <c r="X44" s="34">
        <f>IF(YEAR($H44)&lt;YEAR(Cashflow!$D$2),0,IF(WEEKNUM($H44)=X$3,$E44,0))</f>
        <v>0</v>
      </c>
      <c r="Y44" s="34">
        <f>IF(YEAR($H44)&lt;YEAR(Cashflow!$D$2),0,IF(WEEKNUM($H44)=Y$3,$E44,0))</f>
        <v>0</v>
      </c>
      <c r="Z44" s="34">
        <f>IF(YEAR($H44)&lt;YEAR(Cashflow!$D$2),0,IF(WEEKNUM($H44)=Z$3,$E44,0))</f>
        <v>0</v>
      </c>
      <c r="AA44" s="34">
        <f>IF(YEAR($H44)&lt;YEAR(Cashflow!$D$2),0,IF(WEEKNUM($H44)=AA$3,$E44,0))</f>
        <v>0</v>
      </c>
      <c r="AB44" s="34">
        <f>IF(YEAR($H44)&lt;YEAR(Cashflow!$D$2),0,IF(WEEKNUM($H44)=AB$3,$E44,0))</f>
        <v>0</v>
      </c>
      <c r="AC44" s="34">
        <f>IF(YEAR($H44)&lt;YEAR(Cashflow!$D$2),0,IF(WEEKNUM($H44)=AC$3,$E44,0))</f>
        <v>0</v>
      </c>
      <c r="AD44" s="34">
        <f>IF(YEAR($H44)&lt;YEAR(Cashflow!$D$2),0,IF(WEEKNUM($H44)=AD$3,$E44,0))</f>
        <v>0</v>
      </c>
      <c r="AE44" s="34">
        <f>IF(YEAR($H44)&lt;YEAR(Cashflow!$D$2),0,IF(WEEKNUM($H44)=AE$3,$E44,0))</f>
        <v>0</v>
      </c>
      <c r="AF44" s="34">
        <f>IF(YEAR($H44)&lt;YEAR(Cashflow!$D$2),0,IF(WEEKNUM($H44)=AF$3,$E44,0))</f>
        <v>0</v>
      </c>
      <c r="AG44" s="34">
        <f>IF(YEAR($H44)&lt;YEAR(Cashflow!$D$2),0,IF(WEEKNUM($H44)=AG$3,$E44,0))</f>
        <v>0</v>
      </c>
      <c r="AH44" s="34">
        <f>IF(YEAR($H44)&lt;YEAR(Cashflow!$D$2),0,IF(WEEKNUM($H44)=AH$3,$E44,0))</f>
        <v>0</v>
      </c>
      <c r="AI44" s="34">
        <f>IF(YEAR($H44)&lt;YEAR(Cashflow!$D$2),0,IF(WEEKNUM($H44)=AI$3,$E44,0))</f>
        <v>0</v>
      </c>
      <c r="AJ44" s="34">
        <f>IF(YEAR($H44)&lt;YEAR(Cashflow!$D$2),0,IF(WEEKNUM($H44)=AJ$3,$E44,0))</f>
        <v>0</v>
      </c>
      <c r="AK44" s="34">
        <f>IF(YEAR($H44)&lt;YEAR(Cashflow!$D$2),0,IF(WEEKNUM($H44)=AK$3,$E44,0))</f>
        <v>0</v>
      </c>
      <c r="AL44" s="34">
        <f>IF(YEAR($H44)&lt;YEAR(Cashflow!$D$2),0,IF(WEEKNUM($H44)=AL$3,$E44,0))</f>
        <v>0</v>
      </c>
      <c r="AM44" s="34">
        <f>IF(YEAR($H44)&lt;YEAR(Cashflow!$D$2),0,IF(WEEKNUM($H44)=AM$3,$E44,0))</f>
        <v>0</v>
      </c>
      <c r="AN44" s="34">
        <f>IF(YEAR($H44)&lt;YEAR(Cashflow!$D$2),0,IF(WEEKNUM($H44)=AN$3,$E44,0))</f>
        <v>0</v>
      </c>
      <c r="AO44" s="34">
        <f>IF(YEAR($H44)&lt;YEAR(Cashflow!$D$2),0,IF(WEEKNUM($H44)=AO$3,$E44,0))</f>
        <v>0</v>
      </c>
      <c r="AP44" s="34">
        <f>IF(YEAR($H44)&lt;YEAR(Cashflow!$D$2),0,IF(WEEKNUM($H44)=AP$3,$E44,0))</f>
        <v>0</v>
      </c>
      <c r="AQ44" s="34">
        <f>IF(YEAR($H44)&lt;YEAR(Cashflow!$D$2),0,IF(WEEKNUM($H44)=AQ$3,$E44,0))</f>
        <v>0</v>
      </c>
      <c r="AR44" s="34">
        <f>IF(YEAR($H44)&lt;YEAR(Cashflow!$D$2),0,IF(WEEKNUM($H44)=AR$3,$E44,0))</f>
        <v>0</v>
      </c>
      <c r="AS44" s="34">
        <f>IF(YEAR($H44)&lt;YEAR(Cashflow!$D$2),0,IF(WEEKNUM($H44)=AS$3,$E44,0))</f>
        <v>0</v>
      </c>
      <c r="AT44" s="34">
        <f>IF(YEAR($H44)&lt;YEAR(Cashflow!$D$2),0,IF(WEEKNUM($H44)=AT$3,$E44,0))</f>
        <v>0</v>
      </c>
      <c r="AU44" s="34">
        <f>IF(YEAR($H44)&lt;YEAR(Cashflow!$D$2),0,IF(WEEKNUM($H44)=AU$3,$E44,0))</f>
        <v>0</v>
      </c>
      <c r="AV44" s="34">
        <f>IF(YEAR($H44)&lt;YEAR(Cashflow!$D$2),0,IF(WEEKNUM($H44)=AV$3,$E44,0))</f>
        <v>0</v>
      </c>
      <c r="AW44" s="34">
        <f>IF(YEAR($H44)&lt;YEAR(Cashflow!$D$2),0,IF(WEEKNUM($H44)=AW$3,$E44,0))</f>
        <v>0</v>
      </c>
      <c r="AX44" s="28"/>
      <c r="AY44" s="28"/>
      <c r="AZ44" s="28"/>
    </row>
    <row r="45" spans="2:52" ht="15">
      <c r="B45" s="5" t="s">
        <v>85</v>
      </c>
      <c r="C45" s="4">
        <v>43892</v>
      </c>
      <c r="D45" s="4">
        <v>43906</v>
      </c>
      <c r="E45" s="3">
        <v>605</v>
      </c>
      <c r="F45" s="1">
        <v>14</v>
      </c>
      <c r="G45" s="46">
        <v>0</v>
      </c>
      <c r="H45" s="31">
        <f t="shared" si="3"/>
        <v>43906</v>
      </c>
      <c r="I45" s="34">
        <f>IF(YEAR($H45)&lt;YEAR(Cashflow!$D$2),$E45,IF(WEEKNUM($H45)&lt;=I$3,$E45,0))</f>
        <v>605</v>
      </c>
      <c r="J45" s="34">
        <f>IF(YEAR($H45)&lt;YEAR(Cashflow!$D$2),0,IF(WEEKNUM($H45)=J$3,$E45,0))</f>
        <v>0</v>
      </c>
      <c r="K45" s="34">
        <f>IF(YEAR($H45)&lt;YEAR(Cashflow!$D$2),0,IF(WEEKNUM($H45)=K$3,$E45,0))</f>
        <v>0</v>
      </c>
      <c r="L45" s="34">
        <f>IF(YEAR($H45)&lt;YEAR(Cashflow!$D$2),0,IF(WEEKNUM($H45)=L$3,$E45,0))</f>
        <v>0</v>
      </c>
      <c r="M45" s="34">
        <f>IF(YEAR($H45)&lt;YEAR(Cashflow!$D$2),0,IF(WEEKNUM($H45)=M$3,$E45,0))</f>
        <v>0</v>
      </c>
      <c r="N45" s="34">
        <f>IF(YEAR($H45)&lt;YEAR(Cashflow!$D$2),0,IF(WEEKNUM($H45)=N$3,$E45,0))</f>
        <v>0</v>
      </c>
      <c r="O45" s="34">
        <f>IF(YEAR($H45)&lt;YEAR(Cashflow!$D$2),0,IF(WEEKNUM($H45)=O$3,$E45,0))</f>
        <v>0</v>
      </c>
      <c r="P45" s="34">
        <f>IF(YEAR($H45)&lt;YEAR(Cashflow!$D$2),0,IF(WEEKNUM($H45)=P$3,$E45,0))</f>
        <v>0</v>
      </c>
      <c r="Q45" s="34">
        <f>IF(YEAR($H45)&lt;YEAR(Cashflow!$D$2),0,IF(WEEKNUM($H45)=Q$3,$E45,0))</f>
        <v>0</v>
      </c>
      <c r="R45" s="34">
        <f>IF(YEAR($H45)&lt;YEAR(Cashflow!$D$2),0,IF(WEEKNUM($H45)=R$3,$E45,0))</f>
        <v>0</v>
      </c>
      <c r="S45" s="34">
        <f>IF(YEAR($H45)&lt;YEAR(Cashflow!$D$2),0,IF(WEEKNUM($H45)=S$3,$E45,0))</f>
        <v>0</v>
      </c>
      <c r="T45" s="34">
        <f>IF(YEAR($H45)&lt;YEAR(Cashflow!$D$2),0,IF(WEEKNUM($H45)=T$3,$E45,0))</f>
        <v>0</v>
      </c>
      <c r="U45" s="34">
        <f>IF(YEAR($H45)&lt;YEAR(Cashflow!$D$2),0,IF(WEEKNUM($H45)=U$3,$E45,0))</f>
        <v>0</v>
      </c>
      <c r="V45" s="34">
        <f>IF(YEAR($H45)&lt;YEAR(Cashflow!$D$2),0,IF(WEEKNUM($H45)=V$3,$E45,0))</f>
        <v>0</v>
      </c>
      <c r="W45" s="34">
        <f>IF(YEAR($H45)&lt;YEAR(Cashflow!$D$2),0,IF(WEEKNUM($H45)=W$3,$E45,0))</f>
        <v>0</v>
      </c>
      <c r="X45" s="34">
        <f>IF(YEAR($H45)&lt;YEAR(Cashflow!$D$2),0,IF(WEEKNUM($H45)=X$3,$E45,0))</f>
        <v>0</v>
      </c>
      <c r="Y45" s="34">
        <f>IF(YEAR($H45)&lt;YEAR(Cashflow!$D$2),0,IF(WEEKNUM($H45)=Y$3,$E45,0))</f>
        <v>0</v>
      </c>
      <c r="Z45" s="34">
        <f>IF(YEAR($H45)&lt;YEAR(Cashflow!$D$2),0,IF(WEEKNUM($H45)=Z$3,$E45,0))</f>
        <v>0</v>
      </c>
      <c r="AA45" s="34">
        <f>IF(YEAR($H45)&lt;YEAR(Cashflow!$D$2),0,IF(WEEKNUM($H45)=AA$3,$E45,0))</f>
        <v>0</v>
      </c>
      <c r="AB45" s="34">
        <f>IF(YEAR($H45)&lt;YEAR(Cashflow!$D$2),0,IF(WEEKNUM($H45)=AB$3,$E45,0))</f>
        <v>0</v>
      </c>
      <c r="AC45" s="34">
        <f>IF(YEAR($H45)&lt;YEAR(Cashflow!$D$2),0,IF(WEEKNUM($H45)=AC$3,$E45,0))</f>
        <v>0</v>
      </c>
      <c r="AD45" s="34">
        <f>IF(YEAR($H45)&lt;YEAR(Cashflow!$D$2),0,IF(WEEKNUM($H45)=AD$3,$E45,0))</f>
        <v>0</v>
      </c>
      <c r="AE45" s="34">
        <f>IF(YEAR($H45)&lt;YEAR(Cashflow!$D$2),0,IF(WEEKNUM($H45)=AE$3,$E45,0))</f>
        <v>0</v>
      </c>
      <c r="AF45" s="34">
        <f>IF(YEAR($H45)&lt;YEAR(Cashflow!$D$2),0,IF(WEEKNUM($H45)=AF$3,$E45,0))</f>
        <v>0</v>
      </c>
      <c r="AG45" s="34">
        <f>IF(YEAR($H45)&lt;YEAR(Cashflow!$D$2),0,IF(WEEKNUM($H45)=AG$3,$E45,0))</f>
        <v>0</v>
      </c>
      <c r="AH45" s="34">
        <f>IF(YEAR($H45)&lt;YEAR(Cashflow!$D$2),0,IF(WEEKNUM($H45)=AH$3,$E45,0))</f>
        <v>0</v>
      </c>
      <c r="AI45" s="34">
        <f>IF(YEAR($H45)&lt;YEAR(Cashflow!$D$2),0,IF(WEEKNUM($H45)=AI$3,$E45,0))</f>
        <v>0</v>
      </c>
      <c r="AJ45" s="34">
        <f>IF(YEAR($H45)&lt;YEAR(Cashflow!$D$2),0,IF(WEEKNUM($H45)=AJ$3,$E45,0))</f>
        <v>0</v>
      </c>
      <c r="AK45" s="34">
        <f>IF(YEAR($H45)&lt;YEAR(Cashflow!$D$2),0,IF(WEEKNUM($H45)=AK$3,$E45,0))</f>
        <v>0</v>
      </c>
      <c r="AL45" s="34">
        <f>IF(YEAR($H45)&lt;YEAR(Cashflow!$D$2),0,IF(WEEKNUM($H45)=AL$3,$E45,0))</f>
        <v>0</v>
      </c>
      <c r="AM45" s="34">
        <f>IF(YEAR($H45)&lt;YEAR(Cashflow!$D$2),0,IF(WEEKNUM($H45)=AM$3,$E45,0))</f>
        <v>0</v>
      </c>
      <c r="AN45" s="34">
        <f>IF(YEAR($H45)&lt;YEAR(Cashflow!$D$2),0,IF(WEEKNUM($H45)=AN$3,$E45,0))</f>
        <v>0</v>
      </c>
      <c r="AO45" s="34">
        <f>IF(YEAR($H45)&lt;YEAR(Cashflow!$D$2),0,IF(WEEKNUM($H45)=AO$3,$E45,0))</f>
        <v>0</v>
      </c>
      <c r="AP45" s="34">
        <f>IF(YEAR($H45)&lt;YEAR(Cashflow!$D$2),0,IF(WEEKNUM($H45)=AP$3,$E45,0))</f>
        <v>0</v>
      </c>
      <c r="AQ45" s="34">
        <f>IF(YEAR($H45)&lt;YEAR(Cashflow!$D$2),0,IF(WEEKNUM($H45)=AQ$3,$E45,0))</f>
        <v>0</v>
      </c>
      <c r="AR45" s="34">
        <f>IF(YEAR($H45)&lt;YEAR(Cashflow!$D$2),0,IF(WEEKNUM($H45)=AR$3,$E45,0))</f>
        <v>0</v>
      </c>
      <c r="AS45" s="34">
        <f>IF(YEAR($H45)&lt;YEAR(Cashflow!$D$2),0,IF(WEEKNUM($H45)=AS$3,$E45,0))</f>
        <v>0</v>
      </c>
      <c r="AT45" s="34">
        <f>IF(YEAR($H45)&lt;YEAR(Cashflow!$D$2),0,IF(WEEKNUM($H45)=AT$3,$E45,0))</f>
        <v>0</v>
      </c>
      <c r="AU45" s="34">
        <f>IF(YEAR($H45)&lt;YEAR(Cashflow!$D$2),0,IF(WEEKNUM($H45)=AU$3,$E45,0))</f>
        <v>0</v>
      </c>
      <c r="AV45" s="34">
        <f>IF(YEAR($H45)&lt;YEAR(Cashflow!$D$2),0,IF(WEEKNUM($H45)=AV$3,$E45,0))</f>
        <v>0</v>
      </c>
      <c r="AW45" s="34">
        <f>IF(YEAR($H45)&lt;YEAR(Cashflow!$D$2),0,IF(WEEKNUM($H45)=AW$3,$E45,0))</f>
        <v>0</v>
      </c>
      <c r="AX45" s="28"/>
      <c r="AY45" s="28"/>
      <c r="AZ45" s="28"/>
    </row>
    <row r="46" spans="2:52" ht="15">
      <c r="B46" s="5" t="s">
        <v>86</v>
      </c>
      <c r="C46" s="4">
        <v>43895</v>
      </c>
      <c r="D46" s="4">
        <v>43909</v>
      </c>
      <c r="E46" s="2">
        <v>2179.4499999999998</v>
      </c>
      <c r="F46" s="1">
        <v>11</v>
      </c>
      <c r="G46" s="46">
        <v>0</v>
      </c>
      <c r="H46" s="31">
        <f t="shared" si="3"/>
        <v>43909</v>
      </c>
      <c r="I46" s="34">
        <f>IF(YEAR($H46)&lt;YEAR(Cashflow!$D$2),$E46,IF(WEEKNUM($H46)&lt;=I$3,$E46,0))</f>
        <v>2179.4499999999998</v>
      </c>
      <c r="J46" s="34">
        <f>IF(YEAR($H46)&lt;YEAR(Cashflow!$D$2),0,IF(WEEKNUM($H46)=J$3,$E46,0))</f>
        <v>0</v>
      </c>
      <c r="K46" s="34">
        <f>IF(YEAR($H46)&lt;YEAR(Cashflow!$D$2),0,IF(WEEKNUM($H46)=K$3,$E46,0))</f>
        <v>0</v>
      </c>
      <c r="L46" s="34">
        <f>IF(YEAR($H46)&lt;YEAR(Cashflow!$D$2),0,IF(WEEKNUM($H46)=L$3,$E46,0))</f>
        <v>0</v>
      </c>
      <c r="M46" s="34">
        <f>IF(YEAR($H46)&lt;YEAR(Cashflow!$D$2),0,IF(WEEKNUM($H46)=M$3,$E46,0))</f>
        <v>0</v>
      </c>
      <c r="N46" s="34">
        <f>IF(YEAR($H46)&lt;YEAR(Cashflow!$D$2),0,IF(WEEKNUM($H46)=N$3,$E46,0))</f>
        <v>0</v>
      </c>
      <c r="O46" s="34">
        <f>IF(YEAR($H46)&lt;YEAR(Cashflow!$D$2),0,IF(WEEKNUM($H46)=O$3,$E46,0))</f>
        <v>0</v>
      </c>
      <c r="P46" s="34">
        <f>IF(YEAR($H46)&lt;YEAR(Cashflow!$D$2),0,IF(WEEKNUM($H46)=P$3,$E46,0))</f>
        <v>0</v>
      </c>
      <c r="Q46" s="34">
        <f>IF(YEAR($H46)&lt;YEAR(Cashflow!$D$2),0,IF(WEEKNUM($H46)=Q$3,$E46,0))</f>
        <v>0</v>
      </c>
      <c r="R46" s="34">
        <f>IF(YEAR($H46)&lt;YEAR(Cashflow!$D$2),0,IF(WEEKNUM($H46)=R$3,$E46,0))</f>
        <v>0</v>
      </c>
      <c r="S46" s="34">
        <f>IF(YEAR($H46)&lt;YEAR(Cashflow!$D$2),0,IF(WEEKNUM($H46)=S$3,$E46,0))</f>
        <v>0</v>
      </c>
      <c r="T46" s="34">
        <f>IF(YEAR($H46)&lt;YEAR(Cashflow!$D$2),0,IF(WEEKNUM($H46)=T$3,$E46,0))</f>
        <v>0</v>
      </c>
      <c r="U46" s="34">
        <f>IF(YEAR($H46)&lt;YEAR(Cashflow!$D$2),0,IF(WEEKNUM($H46)=U$3,$E46,0))</f>
        <v>0</v>
      </c>
      <c r="V46" s="34">
        <f>IF(YEAR($H46)&lt;YEAR(Cashflow!$D$2),0,IF(WEEKNUM($H46)=V$3,$E46,0))</f>
        <v>0</v>
      </c>
      <c r="W46" s="34">
        <f>IF(YEAR($H46)&lt;YEAR(Cashflow!$D$2),0,IF(WEEKNUM($H46)=W$3,$E46,0))</f>
        <v>0</v>
      </c>
      <c r="X46" s="34">
        <f>IF(YEAR($H46)&lt;YEAR(Cashflow!$D$2),0,IF(WEEKNUM($H46)=X$3,$E46,0))</f>
        <v>0</v>
      </c>
      <c r="Y46" s="34">
        <f>IF(YEAR($H46)&lt;YEAR(Cashflow!$D$2),0,IF(WEEKNUM($H46)=Y$3,$E46,0))</f>
        <v>0</v>
      </c>
      <c r="Z46" s="34">
        <f>IF(YEAR($H46)&lt;YEAR(Cashflow!$D$2),0,IF(WEEKNUM($H46)=Z$3,$E46,0))</f>
        <v>0</v>
      </c>
      <c r="AA46" s="34">
        <f>IF(YEAR($H46)&lt;YEAR(Cashflow!$D$2),0,IF(WEEKNUM($H46)=AA$3,$E46,0))</f>
        <v>0</v>
      </c>
      <c r="AB46" s="34">
        <f>IF(YEAR($H46)&lt;YEAR(Cashflow!$D$2),0,IF(WEEKNUM($H46)=AB$3,$E46,0))</f>
        <v>0</v>
      </c>
      <c r="AC46" s="34">
        <f>IF(YEAR($H46)&lt;YEAR(Cashflow!$D$2),0,IF(WEEKNUM($H46)=AC$3,$E46,0))</f>
        <v>0</v>
      </c>
      <c r="AD46" s="34">
        <f>IF(YEAR($H46)&lt;YEAR(Cashflow!$D$2),0,IF(WEEKNUM($H46)=AD$3,$E46,0))</f>
        <v>0</v>
      </c>
      <c r="AE46" s="34">
        <f>IF(YEAR($H46)&lt;YEAR(Cashflow!$D$2),0,IF(WEEKNUM($H46)=AE$3,$E46,0))</f>
        <v>0</v>
      </c>
      <c r="AF46" s="34">
        <f>IF(YEAR($H46)&lt;YEAR(Cashflow!$D$2),0,IF(WEEKNUM($H46)=AF$3,$E46,0))</f>
        <v>0</v>
      </c>
      <c r="AG46" s="34">
        <f>IF(YEAR($H46)&lt;YEAR(Cashflow!$D$2),0,IF(WEEKNUM($H46)=AG$3,$E46,0))</f>
        <v>0</v>
      </c>
      <c r="AH46" s="34">
        <f>IF(YEAR($H46)&lt;YEAR(Cashflow!$D$2),0,IF(WEEKNUM($H46)=AH$3,$E46,0))</f>
        <v>0</v>
      </c>
      <c r="AI46" s="34">
        <f>IF(YEAR($H46)&lt;YEAR(Cashflow!$D$2),0,IF(WEEKNUM($H46)=AI$3,$E46,0))</f>
        <v>0</v>
      </c>
      <c r="AJ46" s="34">
        <f>IF(YEAR($H46)&lt;YEAR(Cashflow!$D$2),0,IF(WEEKNUM($H46)=AJ$3,$E46,0))</f>
        <v>0</v>
      </c>
      <c r="AK46" s="34">
        <f>IF(YEAR($H46)&lt;YEAR(Cashflow!$D$2),0,IF(WEEKNUM($H46)=AK$3,$E46,0))</f>
        <v>0</v>
      </c>
      <c r="AL46" s="34">
        <f>IF(YEAR($H46)&lt;YEAR(Cashflow!$D$2),0,IF(WEEKNUM($H46)=AL$3,$E46,0))</f>
        <v>0</v>
      </c>
      <c r="AM46" s="34">
        <f>IF(YEAR($H46)&lt;YEAR(Cashflow!$D$2),0,IF(WEEKNUM($H46)=AM$3,$E46,0))</f>
        <v>0</v>
      </c>
      <c r="AN46" s="34">
        <f>IF(YEAR($H46)&lt;YEAR(Cashflow!$D$2),0,IF(WEEKNUM($H46)=AN$3,$E46,0))</f>
        <v>0</v>
      </c>
      <c r="AO46" s="34">
        <f>IF(YEAR($H46)&lt;YEAR(Cashflow!$D$2),0,IF(WEEKNUM($H46)=AO$3,$E46,0))</f>
        <v>0</v>
      </c>
      <c r="AP46" s="34">
        <f>IF(YEAR($H46)&lt;YEAR(Cashflow!$D$2),0,IF(WEEKNUM($H46)=AP$3,$E46,0))</f>
        <v>0</v>
      </c>
      <c r="AQ46" s="34">
        <f>IF(YEAR($H46)&lt;YEAR(Cashflow!$D$2),0,IF(WEEKNUM($H46)=AQ$3,$E46,0))</f>
        <v>0</v>
      </c>
      <c r="AR46" s="34">
        <f>IF(YEAR($H46)&lt;YEAR(Cashflow!$D$2),0,IF(WEEKNUM($H46)=AR$3,$E46,0))</f>
        <v>0</v>
      </c>
      <c r="AS46" s="34">
        <f>IF(YEAR($H46)&lt;YEAR(Cashflow!$D$2),0,IF(WEEKNUM($H46)=AS$3,$E46,0))</f>
        <v>0</v>
      </c>
      <c r="AT46" s="34">
        <f>IF(YEAR($H46)&lt;YEAR(Cashflow!$D$2),0,IF(WEEKNUM($H46)=AT$3,$E46,0))</f>
        <v>0</v>
      </c>
      <c r="AU46" s="34">
        <f>IF(YEAR($H46)&lt;YEAR(Cashflow!$D$2),0,IF(WEEKNUM($H46)=AU$3,$E46,0))</f>
        <v>0</v>
      </c>
      <c r="AV46" s="34">
        <f>IF(YEAR($H46)&lt;YEAR(Cashflow!$D$2),0,IF(WEEKNUM($H46)=AV$3,$E46,0))</f>
        <v>0</v>
      </c>
      <c r="AW46" s="34">
        <f>IF(YEAR($H46)&lt;YEAR(Cashflow!$D$2),0,IF(WEEKNUM($H46)=AW$3,$E46,0))</f>
        <v>0</v>
      </c>
      <c r="AX46" s="28"/>
      <c r="AY46" s="28"/>
      <c r="AZ46" s="28"/>
    </row>
    <row r="47" spans="2:52" ht="15">
      <c r="B47" s="5" t="s">
        <v>87</v>
      </c>
      <c r="C47" s="4">
        <v>43888</v>
      </c>
      <c r="D47" s="4">
        <v>43902</v>
      </c>
      <c r="E47" s="1">
        <v>216.47</v>
      </c>
      <c r="F47" s="1">
        <v>18</v>
      </c>
      <c r="G47" s="46">
        <v>0</v>
      </c>
      <c r="H47" s="31">
        <f t="shared" si="3"/>
        <v>43902</v>
      </c>
      <c r="I47" s="34">
        <f>IF(YEAR($H47)&lt;YEAR(Cashflow!$D$2),$E47,IF(WEEKNUM($H47)&lt;=I$3,$E47,0))</f>
        <v>216.47</v>
      </c>
      <c r="J47" s="34">
        <f>IF(YEAR($H47)&lt;YEAR(Cashflow!$D$2),0,IF(WEEKNUM($H47)=J$3,$E47,0))</f>
        <v>0</v>
      </c>
      <c r="K47" s="34">
        <f>IF(YEAR($H47)&lt;YEAR(Cashflow!$D$2),0,IF(WEEKNUM($H47)=K$3,$E47,0))</f>
        <v>0</v>
      </c>
      <c r="L47" s="34">
        <f>IF(YEAR($H47)&lt;YEAR(Cashflow!$D$2),0,IF(WEEKNUM($H47)=L$3,$E47,0))</f>
        <v>0</v>
      </c>
      <c r="M47" s="34">
        <f>IF(YEAR($H47)&lt;YEAR(Cashflow!$D$2),0,IF(WEEKNUM($H47)=M$3,$E47,0))</f>
        <v>0</v>
      </c>
      <c r="N47" s="34">
        <f>IF(YEAR($H47)&lt;YEAR(Cashflow!$D$2),0,IF(WEEKNUM($H47)=N$3,$E47,0))</f>
        <v>0</v>
      </c>
      <c r="O47" s="34">
        <f>IF(YEAR($H47)&lt;YEAR(Cashflow!$D$2),0,IF(WEEKNUM($H47)=O$3,$E47,0))</f>
        <v>0</v>
      </c>
      <c r="P47" s="34">
        <f>IF(YEAR($H47)&lt;YEAR(Cashflow!$D$2),0,IF(WEEKNUM($H47)=P$3,$E47,0))</f>
        <v>0</v>
      </c>
      <c r="Q47" s="34">
        <f>IF(YEAR($H47)&lt;YEAR(Cashflow!$D$2),0,IF(WEEKNUM($H47)=Q$3,$E47,0))</f>
        <v>0</v>
      </c>
      <c r="R47" s="34">
        <f>IF(YEAR($H47)&lt;YEAR(Cashflow!$D$2),0,IF(WEEKNUM($H47)=R$3,$E47,0))</f>
        <v>0</v>
      </c>
      <c r="S47" s="34">
        <f>IF(YEAR($H47)&lt;YEAR(Cashflow!$D$2),0,IF(WEEKNUM($H47)=S$3,$E47,0))</f>
        <v>0</v>
      </c>
      <c r="T47" s="34">
        <f>IF(YEAR($H47)&lt;YEAR(Cashflow!$D$2),0,IF(WEEKNUM($H47)=T$3,$E47,0))</f>
        <v>0</v>
      </c>
      <c r="U47" s="34">
        <f>IF(YEAR($H47)&lt;YEAR(Cashflow!$D$2),0,IF(WEEKNUM($H47)=U$3,$E47,0))</f>
        <v>0</v>
      </c>
      <c r="V47" s="34">
        <f>IF(YEAR($H47)&lt;YEAR(Cashflow!$D$2),0,IF(WEEKNUM($H47)=V$3,$E47,0))</f>
        <v>0</v>
      </c>
      <c r="W47" s="34">
        <f>IF(YEAR($H47)&lt;YEAR(Cashflow!$D$2),0,IF(WEEKNUM($H47)=W$3,$E47,0))</f>
        <v>0</v>
      </c>
      <c r="X47" s="34">
        <f>IF(YEAR($H47)&lt;YEAR(Cashflow!$D$2),0,IF(WEEKNUM($H47)=X$3,$E47,0))</f>
        <v>0</v>
      </c>
      <c r="Y47" s="34">
        <f>IF(YEAR($H47)&lt;YEAR(Cashflow!$D$2),0,IF(WEEKNUM($H47)=Y$3,$E47,0))</f>
        <v>0</v>
      </c>
      <c r="Z47" s="34">
        <f>IF(YEAR($H47)&lt;YEAR(Cashflow!$D$2),0,IF(WEEKNUM($H47)=Z$3,$E47,0))</f>
        <v>0</v>
      </c>
      <c r="AA47" s="34">
        <f>IF(YEAR($H47)&lt;YEAR(Cashflow!$D$2),0,IF(WEEKNUM($H47)=AA$3,$E47,0))</f>
        <v>0</v>
      </c>
      <c r="AB47" s="34">
        <f>IF(YEAR($H47)&lt;YEAR(Cashflow!$D$2),0,IF(WEEKNUM($H47)=AB$3,$E47,0))</f>
        <v>0</v>
      </c>
      <c r="AC47" s="34">
        <f>IF(YEAR($H47)&lt;YEAR(Cashflow!$D$2),0,IF(WEEKNUM($H47)=AC$3,$E47,0))</f>
        <v>0</v>
      </c>
      <c r="AD47" s="34">
        <f>IF(YEAR($H47)&lt;YEAR(Cashflow!$D$2),0,IF(WEEKNUM($H47)=AD$3,$E47,0))</f>
        <v>0</v>
      </c>
      <c r="AE47" s="34">
        <f>IF(YEAR($H47)&lt;YEAR(Cashflow!$D$2),0,IF(WEEKNUM($H47)=AE$3,$E47,0))</f>
        <v>0</v>
      </c>
      <c r="AF47" s="34">
        <f>IF(YEAR($H47)&lt;YEAR(Cashflow!$D$2),0,IF(WEEKNUM($H47)=AF$3,$E47,0))</f>
        <v>0</v>
      </c>
      <c r="AG47" s="34">
        <f>IF(YEAR($H47)&lt;YEAR(Cashflow!$D$2),0,IF(WEEKNUM($H47)=AG$3,$E47,0))</f>
        <v>0</v>
      </c>
      <c r="AH47" s="34">
        <f>IF(YEAR($H47)&lt;YEAR(Cashflow!$D$2),0,IF(WEEKNUM($H47)=AH$3,$E47,0))</f>
        <v>0</v>
      </c>
      <c r="AI47" s="34">
        <f>IF(YEAR($H47)&lt;YEAR(Cashflow!$D$2),0,IF(WEEKNUM($H47)=AI$3,$E47,0))</f>
        <v>0</v>
      </c>
      <c r="AJ47" s="34">
        <f>IF(YEAR($H47)&lt;YEAR(Cashflow!$D$2),0,IF(WEEKNUM($H47)=AJ$3,$E47,0))</f>
        <v>0</v>
      </c>
      <c r="AK47" s="34">
        <f>IF(YEAR($H47)&lt;YEAR(Cashflow!$D$2),0,IF(WEEKNUM($H47)=AK$3,$E47,0))</f>
        <v>0</v>
      </c>
      <c r="AL47" s="34">
        <f>IF(YEAR($H47)&lt;YEAR(Cashflow!$D$2),0,IF(WEEKNUM($H47)=AL$3,$E47,0))</f>
        <v>0</v>
      </c>
      <c r="AM47" s="34">
        <f>IF(YEAR($H47)&lt;YEAR(Cashflow!$D$2),0,IF(WEEKNUM($H47)=AM$3,$E47,0))</f>
        <v>0</v>
      </c>
      <c r="AN47" s="34">
        <f>IF(YEAR($H47)&lt;YEAR(Cashflow!$D$2),0,IF(WEEKNUM($H47)=AN$3,$E47,0))</f>
        <v>0</v>
      </c>
      <c r="AO47" s="34">
        <f>IF(YEAR($H47)&lt;YEAR(Cashflow!$D$2),0,IF(WEEKNUM($H47)=AO$3,$E47,0))</f>
        <v>0</v>
      </c>
      <c r="AP47" s="34">
        <f>IF(YEAR($H47)&lt;YEAR(Cashflow!$D$2),0,IF(WEEKNUM($H47)=AP$3,$E47,0))</f>
        <v>0</v>
      </c>
      <c r="AQ47" s="34">
        <f>IF(YEAR($H47)&lt;YEAR(Cashflow!$D$2),0,IF(WEEKNUM($H47)=AQ$3,$E47,0))</f>
        <v>0</v>
      </c>
      <c r="AR47" s="34">
        <f>IF(YEAR($H47)&lt;YEAR(Cashflow!$D$2),0,IF(WEEKNUM($H47)=AR$3,$E47,0))</f>
        <v>0</v>
      </c>
      <c r="AS47" s="34">
        <f>IF(YEAR($H47)&lt;YEAR(Cashflow!$D$2),0,IF(WEEKNUM($H47)=AS$3,$E47,0))</f>
        <v>0</v>
      </c>
      <c r="AT47" s="34">
        <f>IF(YEAR($H47)&lt;YEAR(Cashflow!$D$2),0,IF(WEEKNUM($H47)=AT$3,$E47,0))</f>
        <v>0</v>
      </c>
      <c r="AU47" s="34">
        <f>IF(YEAR($H47)&lt;YEAR(Cashflow!$D$2),0,IF(WEEKNUM($H47)=AU$3,$E47,0))</f>
        <v>0</v>
      </c>
      <c r="AV47" s="34">
        <f>IF(YEAR($H47)&lt;YEAR(Cashflow!$D$2),0,IF(WEEKNUM($H47)=AV$3,$E47,0))</f>
        <v>0</v>
      </c>
      <c r="AW47" s="34">
        <f>IF(YEAR($H47)&lt;YEAR(Cashflow!$D$2),0,IF(WEEKNUM($H47)=AW$3,$E47,0))</f>
        <v>0</v>
      </c>
      <c r="AX47" s="28"/>
      <c r="AY47" s="28"/>
      <c r="AZ47" s="28"/>
    </row>
    <row r="48" spans="2:52" ht="15">
      <c r="B48" s="5" t="s">
        <v>88</v>
      </c>
      <c r="C48" s="4">
        <v>43888</v>
      </c>
      <c r="D48" s="4">
        <v>43902</v>
      </c>
      <c r="E48" s="3">
        <v>508.2</v>
      </c>
      <c r="F48" s="1">
        <v>18</v>
      </c>
      <c r="G48" s="46">
        <v>0</v>
      </c>
      <c r="H48" s="31">
        <f t="shared" si="3"/>
        <v>43902</v>
      </c>
      <c r="I48" s="34">
        <f>IF(YEAR($H48)&lt;YEAR(Cashflow!$D$2),$E48,IF(WEEKNUM($H48)&lt;=I$3,$E48,0))</f>
        <v>508.2</v>
      </c>
      <c r="J48" s="34">
        <f>IF(YEAR($H48)&lt;YEAR(Cashflow!$D$2),0,IF(WEEKNUM($H48)=J$3,$E48,0))</f>
        <v>0</v>
      </c>
      <c r="K48" s="34">
        <f>IF(YEAR($H48)&lt;YEAR(Cashflow!$D$2),0,IF(WEEKNUM($H48)=K$3,$E48,0))</f>
        <v>0</v>
      </c>
      <c r="L48" s="34">
        <f>IF(YEAR($H48)&lt;YEAR(Cashflow!$D$2),0,IF(WEEKNUM($H48)=L$3,$E48,0))</f>
        <v>0</v>
      </c>
      <c r="M48" s="34">
        <f>IF(YEAR($H48)&lt;YEAR(Cashflow!$D$2),0,IF(WEEKNUM($H48)=M$3,$E48,0))</f>
        <v>0</v>
      </c>
      <c r="N48" s="34">
        <f>IF(YEAR($H48)&lt;YEAR(Cashflow!$D$2),0,IF(WEEKNUM($H48)=N$3,$E48,0))</f>
        <v>0</v>
      </c>
      <c r="O48" s="34">
        <f>IF(YEAR($H48)&lt;YEAR(Cashflow!$D$2),0,IF(WEEKNUM($H48)=O$3,$E48,0))</f>
        <v>0</v>
      </c>
      <c r="P48" s="34">
        <f>IF(YEAR($H48)&lt;YEAR(Cashflow!$D$2),0,IF(WEEKNUM($H48)=P$3,$E48,0))</f>
        <v>0</v>
      </c>
      <c r="Q48" s="34">
        <f>IF(YEAR($H48)&lt;YEAR(Cashflow!$D$2),0,IF(WEEKNUM($H48)=Q$3,$E48,0))</f>
        <v>0</v>
      </c>
      <c r="R48" s="34">
        <f>IF(YEAR($H48)&lt;YEAR(Cashflow!$D$2),0,IF(WEEKNUM($H48)=R$3,$E48,0))</f>
        <v>0</v>
      </c>
      <c r="S48" s="34">
        <f>IF(YEAR($H48)&lt;YEAR(Cashflow!$D$2),0,IF(WEEKNUM($H48)=S$3,$E48,0))</f>
        <v>0</v>
      </c>
      <c r="T48" s="34">
        <f>IF(YEAR($H48)&lt;YEAR(Cashflow!$D$2),0,IF(WEEKNUM($H48)=T$3,$E48,0))</f>
        <v>0</v>
      </c>
      <c r="U48" s="34">
        <f>IF(YEAR($H48)&lt;YEAR(Cashflow!$D$2),0,IF(WEEKNUM($H48)=U$3,$E48,0))</f>
        <v>0</v>
      </c>
      <c r="V48" s="34">
        <f>IF(YEAR($H48)&lt;YEAR(Cashflow!$D$2),0,IF(WEEKNUM($H48)=V$3,$E48,0))</f>
        <v>0</v>
      </c>
      <c r="W48" s="34">
        <f>IF(YEAR($H48)&lt;YEAR(Cashflow!$D$2),0,IF(WEEKNUM($H48)=W$3,$E48,0))</f>
        <v>0</v>
      </c>
      <c r="X48" s="34">
        <f>IF(YEAR($H48)&lt;YEAR(Cashflow!$D$2),0,IF(WEEKNUM($H48)=X$3,$E48,0))</f>
        <v>0</v>
      </c>
      <c r="Y48" s="34">
        <f>IF(YEAR($H48)&lt;YEAR(Cashflow!$D$2),0,IF(WEEKNUM($H48)=Y$3,$E48,0))</f>
        <v>0</v>
      </c>
      <c r="Z48" s="34">
        <f>IF(YEAR($H48)&lt;YEAR(Cashflow!$D$2),0,IF(WEEKNUM($H48)=Z$3,$E48,0))</f>
        <v>0</v>
      </c>
      <c r="AA48" s="34">
        <f>IF(YEAR($H48)&lt;YEAR(Cashflow!$D$2),0,IF(WEEKNUM($H48)=AA$3,$E48,0))</f>
        <v>0</v>
      </c>
      <c r="AB48" s="34">
        <f>IF(YEAR($H48)&lt;YEAR(Cashflow!$D$2),0,IF(WEEKNUM($H48)=AB$3,$E48,0))</f>
        <v>0</v>
      </c>
      <c r="AC48" s="34">
        <f>IF(YEAR($H48)&lt;YEAR(Cashflow!$D$2),0,IF(WEEKNUM($H48)=AC$3,$E48,0))</f>
        <v>0</v>
      </c>
      <c r="AD48" s="34">
        <f>IF(YEAR($H48)&lt;YEAR(Cashflow!$D$2),0,IF(WEEKNUM($H48)=AD$3,$E48,0))</f>
        <v>0</v>
      </c>
      <c r="AE48" s="34">
        <f>IF(YEAR($H48)&lt;YEAR(Cashflow!$D$2),0,IF(WEEKNUM($H48)=AE$3,$E48,0))</f>
        <v>0</v>
      </c>
      <c r="AF48" s="34">
        <f>IF(YEAR($H48)&lt;YEAR(Cashflow!$D$2),0,IF(WEEKNUM($H48)=AF$3,$E48,0))</f>
        <v>0</v>
      </c>
      <c r="AG48" s="34">
        <f>IF(YEAR($H48)&lt;YEAR(Cashflow!$D$2),0,IF(WEEKNUM($H48)=AG$3,$E48,0))</f>
        <v>0</v>
      </c>
      <c r="AH48" s="34">
        <f>IF(YEAR($H48)&lt;YEAR(Cashflow!$D$2),0,IF(WEEKNUM($H48)=AH$3,$E48,0))</f>
        <v>0</v>
      </c>
      <c r="AI48" s="34">
        <f>IF(YEAR($H48)&lt;YEAR(Cashflow!$D$2),0,IF(WEEKNUM($H48)=AI$3,$E48,0))</f>
        <v>0</v>
      </c>
      <c r="AJ48" s="34">
        <f>IF(YEAR($H48)&lt;YEAR(Cashflow!$D$2),0,IF(WEEKNUM($H48)=AJ$3,$E48,0))</f>
        <v>0</v>
      </c>
      <c r="AK48" s="34">
        <f>IF(YEAR($H48)&lt;YEAR(Cashflow!$D$2),0,IF(WEEKNUM($H48)=AK$3,$E48,0))</f>
        <v>0</v>
      </c>
      <c r="AL48" s="34">
        <f>IF(YEAR($H48)&lt;YEAR(Cashflow!$D$2),0,IF(WEEKNUM($H48)=AL$3,$E48,0))</f>
        <v>0</v>
      </c>
      <c r="AM48" s="34">
        <f>IF(YEAR($H48)&lt;YEAR(Cashflow!$D$2),0,IF(WEEKNUM($H48)=AM$3,$E48,0))</f>
        <v>0</v>
      </c>
      <c r="AN48" s="34">
        <f>IF(YEAR($H48)&lt;YEAR(Cashflow!$D$2),0,IF(WEEKNUM($H48)=AN$3,$E48,0))</f>
        <v>0</v>
      </c>
      <c r="AO48" s="34">
        <f>IF(YEAR($H48)&lt;YEAR(Cashflow!$D$2),0,IF(WEEKNUM($H48)=AO$3,$E48,0))</f>
        <v>0</v>
      </c>
      <c r="AP48" s="34">
        <f>IF(YEAR($H48)&lt;YEAR(Cashflow!$D$2),0,IF(WEEKNUM($H48)=AP$3,$E48,0))</f>
        <v>0</v>
      </c>
      <c r="AQ48" s="34">
        <f>IF(YEAR($H48)&lt;YEAR(Cashflow!$D$2),0,IF(WEEKNUM($H48)=AQ$3,$E48,0))</f>
        <v>0</v>
      </c>
      <c r="AR48" s="34">
        <f>IF(YEAR($H48)&lt;YEAR(Cashflow!$D$2),0,IF(WEEKNUM($H48)=AR$3,$E48,0))</f>
        <v>0</v>
      </c>
      <c r="AS48" s="34">
        <f>IF(YEAR($H48)&lt;YEAR(Cashflow!$D$2),0,IF(WEEKNUM($H48)=AS$3,$E48,0))</f>
        <v>0</v>
      </c>
      <c r="AT48" s="34">
        <f>IF(YEAR($H48)&lt;YEAR(Cashflow!$D$2),0,IF(WEEKNUM($H48)=AT$3,$E48,0))</f>
        <v>0</v>
      </c>
      <c r="AU48" s="34">
        <f>IF(YEAR($H48)&lt;YEAR(Cashflow!$D$2),0,IF(WEEKNUM($H48)=AU$3,$E48,0))</f>
        <v>0</v>
      </c>
      <c r="AV48" s="34">
        <f>IF(YEAR($H48)&lt;YEAR(Cashflow!$D$2),0,IF(WEEKNUM($H48)=AV$3,$E48,0))</f>
        <v>0</v>
      </c>
      <c r="AW48" s="34">
        <f>IF(YEAR($H48)&lt;YEAR(Cashflow!$D$2),0,IF(WEEKNUM($H48)=AW$3,$E48,0))</f>
        <v>0</v>
      </c>
      <c r="AX48" s="28"/>
      <c r="AY48" s="28"/>
      <c r="AZ48" s="28"/>
    </row>
    <row r="49" spans="2:52" ht="15">
      <c r="B49" s="5" t="s">
        <v>89</v>
      </c>
      <c r="C49" s="4">
        <v>43892</v>
      </c>
      <c r="D49" s="4">
        <v>43906</v>
      </c>
      <c r="E49" s="3">
        <v>605</v>
      </c>
      <c r="F49" s="1">
        <v>14</v>
      </c>
      <c r="G49" s="46">
        <v>0</v>
      </c>
      <c r="H49" s="31">
        <f t="shared" si="3"/>
        <v>43906</v>
      </c>
      <c r="I49" s="34">
        <f>IF(YEAR($H49)&lt;YEAR(Cashflow!$D$2),$E49,IF(WEEKNUM($H49)&lt;=I$3,$E49,0))</f>
        <v>605</v>
      </c>
      <c r="J49" s="34">
        <f>IF(YEAR($H49)&lt;YEAR(Cashflow!$D$2),0,IF(WEEKNUM($H49)=J$3,$E49,0))</f>
        <v>0</v>
      </c>
      <c r="K49" s="34">
        <f>IF(YEAR($H49)&lt;YEAR(Cashflow!$D$2),0,IF(WEEKNUM($H49)=K$3,$E49,0))</f>
        <v>0</v>
      </c>
      <c r="L49" s="34">
        <f>IF(YEAR($H49)&lt;YEAR(Cashflow!$D$2),0,IF(WEEKNUM($H49)=L$3,$E49,0))</f>
        <v>0</v>
      </c>
      <c r="M49" s="34">
        <f>IF(YEAR($H49)&lt;YEAR(Cashflow!$D$2),0,IF(WEEKNUM($H49)=M$3,$E49,0))</f>
        <v>0</v>
      </c>
      <c r="N49" s="34">
        <f>IF(YEAR($H49)&lt;YEAR(Cashflow!$D$2),0,IF(WEEKNUM($H49)=N$3,$E49,0))</f>
        <v>0</v>
      </c>
      <c r="O49" s="34">
        <f>IF(YEAR($H49)&lt;YEAR(Cashflow!$D$2),0,IF(WEEKNUM($H49)=O$3,$E49,0))</f>
        <v>0</v>
      </c>
      <c r="P49" s="34">
        <f>IF(YEAR($H49)&lt;YEAR(Cashflow!$D$2),0,IF(WEEKNUM($H49)=P$3,$E49,0))</f>
        <v>0</v>
      </c>
      <c r="Q49" s="34">
        <f>IF(YEAR($H49)&lt;YEAR(Cashflow!$D$2),0,IF(WEEKNUM($H49)=Q$3,$E49,0))</f>
        <v>0</v>
      </c>
      <c r="R49" s="34">
        <f>IF(YEAR($H49)&lt;YEAR(Cashflow!$D$2),0,IF(WEEKNUM($H49)=R$3,$E49,0))</f>
        <v>0</v>
      </c>
      <c r="S49" s="34">
        <f>IF(YEAR($H49)&lt;YEAR(Cashflow!$D$2),0,IF(WEEKNUM($H49)=S$3,$E49,0))</f>
        <v>0</v>
      </c>
      <c r="T49" s="34">
        <f>IF(YEAR($H49)&lt;YEAR(Cashflow!$D$2),0,IF(WEEKNUM($H49)=T$3,$E49,0))</f>
        <v>0</v>
      </c>
      <c r="U49" s="34">
        <f>IF(YEAR($H49)&lt;YEAR(Cashflow!$D$2),0,IF(WEEKNUM($H49)=U$3,$E49,0))</f>
        <v>0</v>
      </c>
      <c r="V49" s="34">
        <f>IF(YEAR($H49)&lt;YEAR(Cashflow!$D$2),0,IF(WEEKNUM($H49)=V$3,$E49,0))</f>
        <v>0</v>
      </c>
      <c r="W49" s="34">
        <f>IF(YEAR($H49)&lt;YEAR(Cashflow!$D$2),0,IF(WEEKNUM($H49)=W$3,$E49,0))</f>
        <v>0</v>
      </c>
      <c r="X49" s="34">
        <f>IF(YEAR($H49)&lt;YEAR(Cashflow!$D$2),0,IF(WEEKNUM($H49)=X$3,$E49,0))</f>
        <v>0</v>
      </c>
      <c r="Y49" s="34">
        <f>IF(YEAR($H49)&lt;YEAR(Cashflow!$D$2),0,IF(WEEKNUM($H49)=Y$3,$E49,0))</f>
        <v>0</v>
      </c>
      <c r="Z49" s="34">
        <f>IF(YEAR($H49)&lt;YEAR(Cashflow!$D$2),0,IF(WEEKNUM($H49)=Z$3,$E49,0))</f>
        <v>0</v>
      </c>
      <c r="AA49" s="34">
        <f>IF(YEAR($H49)&lt;YEAR(Cashflow!$D$2),0,IF(WEEKNUM($H49)=AA$3,$E49,0))</f>
        <v>0</v>
      </c>
      <c r="AB49" s="34">
        <f>IF(YEAR($H49)&lt;YEAR(Cashflow!$D$2),0,IF(WEEKNUM($H49)=AB$3,$E49,0))</f>
        <v>0</v>
      </c>
      <c r="AC49" s="34">
        <f>IF(YEAR($H49)&lt;YEAR(Cashflow!$D$2),0,IF(WEEKNUM($H49)=AC$3,$E49,0))</f>
        <v>0</v>
      </c>
      <c r="AD49" s="34">
        <f>IF(YEAR($H49)&lt;YEAR(Cashflow!$D$2),0,IF(WEEKNUM($H49)=AD$3,$E49,0))</f>
        <v>0</v>
      </c>
      <c r="AE49" s="34">
        <f>IF(YEAR($H49)&lt;YEAR(Cashflow!$D$2),0,IF(WEEKNUM($H49)=AE$3,$E49,0))</f>
        <v>0</v>
      </c>
      <c r="AF49" s="34">
        <f>IF(YEAR($H49)&lt;YEAR(Cashflow!$D$2),0,IF(WEEKNUM($H49)=AF$3,$E49,0))</f>
        <v>0</v>
      </c>
      <c r="AG49" s="34">
        <f>IF(YEAR($H49)&lt;YEAR(Cashflow!$D$2),0,IF(WEEKNUM($H49)=AG$3,$E49,0))</f>
        <v>0</v>
      </c>
      <c r="AH49" s="34">
        <f>IF(YEAR($H49)&lt;YEAR(Cashflow!$D$2),0,IF(WEEKNUM($H49)=AH$3,$E49,0))</f>
        <v>0</v>
      </c>
      <c r="AI49" s="34">
        <f>IF(YEAR($H49)&lt;YEAR(Cashflow!$D$2),0,IF(WEEKNUM($H49)=AI$3,$E49,0))</f>
        <v>0</v>
      </c>
      <c r="AJ49" s="34">
        <f>IF(YEAR($H49)&lt;YEAR(Cashflow!$D$2),0,IF(WEEKNUM($H49)=AJ$3,$E49,0))</f>
        <v>0</v>
      </c>
      <c r="AK49" s="34">
        <f>IF(YEAR($H49)&lt;YEAR(Cashflow!$D$2),0,IF(WEEKNUM($H49)=AK$3,$E49,0))</f>
        <v>0</v>
      </c>
      <c r="AL49" s="34">
        <f>IF(YEAR($H49)&lt;YEAR(Cashflow!$D$2),0,IF(WEEKNUM($H49)=AL$3,$E49,0))</f>
        <v>0</v>
      </c>
      <c r="AM49" s="34">
        <f>IF(YEAR($H49)&lt;YEAR(Cashflow!$D$2),0,IF(WEEKNUM($H49)=AM$3,$E49,0))</f>
        <v>0</v>
      </c>
      <c r="AN49" s="34">
        <f>IF(YEAR($H49)&lt;YEAR(Cashflow!$D$2),0,IF(WEEKNUM($H49)=AN$3,$E49,0))</f>
        <v>0</v>
      </c>
      <c r="AO49" s="34">
        <f>IF(YEAR($H49)&lt;YEAR(Cashflow!$D$2),0,IF(WEEKNUM($H49)=AO$3,$E49,0))</f>
        <v>0</v>
      </c>
      <c r="AP49" s="34">
        <f>IF(YEAR($H49)&lt;YEAR(Cashflow!$D$2),0,IF(WEEKNUM($H49)=AP$3,$E49,0))</f>
        <v>0</v>
      </c>
      <c r="AQ49" s="34">
        <f>IF(YEAR($H49)&lt;YEAR(Cashflow!$D$2),0,IF(WEEKNUM($H49)=AQ$3,$E49,0))</f>
        <v>0</v>
      </c>
      <c r="AR49" s="34">
        <f>IF(YEAR($H49)&lt;YEAR(Cashflow!$D$2),0,IF(WEEKNUM($H49)=AR$3,$E49,0))</f>
        <v>0</v>
      </c>
      <c r="AS49" s="34">
        <f>IF(YEAR($H49)&lt;YEAR(Cashflow!$D$2),0,IF(WEEKNUM($H49)=AS$3,$E49,0))</f>
        <v>0</v>
      </c>
      <c r="AT49" s="34">
        <f>IF(YEAR($H49)&lt;YEAR(Cashflow!$D$2),0,IF(WEEKNUM($H49)=AT$3,$E49,0))</f>
        <v>0</v>
      </c>
      <c r="AU49" s="34">
        <f>IF(YEAR($H49)&lt;YEAR(Cashflow!$D$2),0,IF(WEEKNUM($H49)=AU$3,$E49,0))</f>
        <v>0</v>
      </c>
      <c r="AV49" s="34">
        <f>IF(YEAR($H49)&lt;YEAR(Cashflow!$D$2),0,IF(WEEKNUM($H49)=AV$3,$E49,0))</f>
        <v>0</v>
      </c>
      <c r="AW49" s="34">
        <f>IF(YEAR($H49)&lt;YEAR(Cashflow!$D$2),0,IF(WEEKNUM($H49)=AW$3,$E49,0))</f>
        <v>0</v>
      </c>
      <c r="AX49" s="28"/>
      <c r="AY49" s="28"/>
      <c r="AZ49" s="28"/>
    </row>
    <row r="50" spans="2:52" ht="15">
      <c r="B50" s="5" t="s">
        <v>90</v>
      </c>
      <c r="C50" s="4">
        <v>43888</v>
      </c>
      <c r="D50" s="4">
        <v>43902</v>
      </c>
      <c r="E50" s="2">
        <v>1470.15</v>
      </c>
      <c r="F50" s="1">
        <v>18</v>
      </c>
      <c r="G50" s="46">
        <v>0</v>
      </c>
      <c r="H50" s="31">
        <f t="shared" si="3"/>
        <v>43902</v>
      </c>
      <c r="I50" s="34">
        <f>IF(YEAR($H50)&lt;YEAR(Cashflow!$D$2),$E50,IF(WEEKNUM($H50)&lt;=I$3,$E50,0))</f>
        <v>1470.15</v>
      </c>
      <c r="J50" s="34">
        <f>IF(YEAR($H50)&lt;YEAR(Cashflow!$D$2),0,IF(WEEKNUM($H50)=J$3,$E50,0))</f>
        <v>0</v>
      </c>
      <c r="K50" s="34">
        <f>IF(YEAR($H50)&lt;YEAR(Cashflow!$D$2),0,IF(WEEKNUM($H50)=K$3,$E50,0))</f>
        <v>0</v>
      </c>
      <c r="L50" s="34">
        <f>IF(YEAR($H50)&lt;YEAR(Cashflow!$D$2),0,IF(WEEKNUM($H50)=L$3,$E50,0))</f>
        <v>0</v>
      </c>
      <c r="M50" s="34">
        <f>IF(YEAR($H50)&lt;YEAR(Cashflow!$D$2),0,IF(WEEKNUM($H50)=M$3,$E50,0))</f>
        <v>0</v>
      </c>
      <c r="N50" s="34">
        <f>IF(YEAR($H50)&lt;YEAR(Cashflow!$D$2),0,IF(WEEKNUM($H50)=N$3,$E50,0))</f>
        <v>0</v>
      </c>
      <c r="O50" s="34">
        <f>IF(YEAR($H50)&lt;YEAR(Cashflow!$D$2),0,IF(WEEKNUM($H50)=O$3,$E50,0))</f>
        <v>0</v>
      </c>
      <c r="P50" s="34">
        <f>IF(YEAR($H50)&lt;YEAR(Cashflow!$D$2),0,IF(WEEKNUM($H50)=P$3,$E50,0))</f>
        <v>0</v>
      </c>
      <c r="Q50" s="34">
        <f>IF(YEAR($H50)&lt;YEAR(Cashflow!$D$2),0,IF(WEEKNUM($H50)=Q$3,$E50,0))</f>
        <v>0</v>
      </c>
      <c r="R50" s="34">
        <f>IF(YEAR($H50)&lt;YEAR(Cashflow!$D$2),0,IF(WEEKNUM($H50)=R$3,$E50,0))</f>
        <v>0</v>
      </c>
      <c r="S50" s="34">
        <f>IF(YEAR($H50)&lt;YEAR(Cashflow!$D$2),0,IF(WEEKNUM($H50)=S$3,$E50,0))</f>
        <v>0</v>
      </c>
      <c r="T50" s="34">
        <f>IF(YEAR($H50)&lt;YEAR(Cashflow!$D$2),0,IF(WEEKNUM($H50)=T$3,$E50,0))</f>
        <v>0</v>
      </c>
      <c r="U50" s="34">
        <f>IF(YEAR($H50)&lt;YEAR(Cashflow!$D$2),0,IF(WEEKNUM($H50)=U$3,$E50,0))</f>
        <v>0</v>
      </c>
      <c r="V50" s="34">
        <f>IF(YEAR($H50)&lt;YEAR(Cashflow!$D$2),0,IF(WEEKNUM($H50)=V$3,$E50,0))</f>
        <v>0</v>
      </c>
      <c r="W50" s="34">
        <f>IF(YEAR($H50)&lt;YEAR(Cashflow!$D$2),0,IF(WEEKNUM($H50)=W$3,$E50,0))</f>
        <v>0</v>
      </c>
      <c r="X50" s="34">
        <f>IF(YEAR($H50)&lt;YEAR(Cashflow!$D$2),0,IF(WEEKNUM($H50)=X$3,$E50,0))</f>
        <v>0</v>
      </c>
      <c r="Y50" s="34">
        <f>IF(YEAR($H50)&lt;YEAR(Cashflow!$D$2),0,IF(WEEKNUM($H50)=Y$3,$E50,0))</f>
        <v>0</v>
      </c>
      <c r="Z50" s="34">
        <f>IF(YEAR($H50)&lt;YEAR(Cashflow!$D$2),0,IF(WEEKNUM($H50)=Z$3,$E50,0))</f>
        <v>0</v>
      </c>
      <c r="AA50" s="34">
        <f>IF(YEAR($H50)&lt;YEAR(Cashflow!$D$2),0,IF(WEEKNUM($H50)=AA$3,$E50,0))</f>
        <v>0</v>
      </c>
      <c r="AB50" s="34">
        <f>IF(YEAR($H50)&lt;YEAR(Cashflow!$D$2),0,IF(WEEKNUM($H50)=AB$3,$E50,0))</f>
        <v>0</v>
      </c>
      <c r="AC50" s="34">
        <f>IF(YEAR($H50)&lt;YEAR(Cashflow!$D$2),0,IF(WEEKNUM($H50)=AC$3,$E50,0))</f>
        <v>0</v>
      </c>
      <c r="AD50" s="34">
        <f>IF(YEAR($H50)&lt;YEAR(Cashflow!$D$2),0,IF(WEEKNUM($H50)=AD$3,$E50,0))</f>
        <v>0</v>
      </c>
      <c r="AE50" s="34">
        <f>IF(YEAR($H50)&lt;YEAR(Cashflow!$D$2),0,IF(WEEKNUM($H50)=AE$3,$E50,0))</f>
        <v>0</v>
      </c>
      <c r="AF50" s="34">
        <f>IF(YEAR($H50)&lt;YEAR(Cashflow!$D$2),0,IF(WEEKNUM($H50)=AF$3,$E50,0))</f>
        <v>0</v>
      </c>
      <c r="AG50" s="34">
        <f>IF(YEAR($H50)&lt;YEAR(Cashflow!$D$2),0,IF(WEEKNUM($H50)=AG$3,$E50,0))</f>
        <v>0</v>
      </c>
      <c r="AH50" s="34">
        <f>IF(YEAR($H50)&lt;YEAR(Cashflow!$D$2),0,IF(WEEKNUM($H50)=AH$3,$E50,0))</f>
        <v>0</v>
      </c>
      <c r="AI50" s="34">
        <f>IF(YEAR($H50)&lt;YEAR(Cashflow!$D$2),0,IF(WEEKNUM($H50)=AI$3,$E50,0))</f>
        <v>0</v>
      </c>
      <c r="AJ50" s="34">
        <f>IF(YEAR($H50)&lt;YEAR(Cashflow!$D$2),0,IF(WEEKNUM($H50)=AJ$3,$E50,0))</f>
        <v>0</v>
      </c>
      <c r="AK50" s="34">
        <f>IF(YEAR($H50)&lt;YEAR(Cashflow!$D$2),0,IF(WEEKNUM($H50)=AK$3,$E50,0))</f>
        <v>0</v>
      </c>
      <c r="AL50" s="34">
        <f>IF(YEAR($H50)&lt;YEAR(Cashflow!$D$2),0,IF(WEEKNUM($H50)=AL$3,$E50,0))</f>
        <v>0</v>
      </c>
      <c r="AM50" s="34">
        <f>IF(YEAR($H50)&lt;YEAR(Cashflow!$D$2),0,IF(WEEKNUM($H50)=AM$3,$E50,0))</f>
        <v>0</v>
      </c>
      <c r="AN50" s="34">
        <f>IF(YEAR($H50)&lt;YEAR(Cashflow!$D$2),0,IF(WEEKNUM($H50)=AN$3,$E50,0))</f>
        <v>0</v>
      </c>
      <c r="AO50" s="34">
        <f>IF(YEAR($H50)&lt;YEAR(Cashflow!$D$2),0,IF(WEEKNUM($H50)=AO$3,$E50,0))</f>
        <v>0</v>
      </c>
      <c r="AP50" s="34">
        <f>IF(YEAR($H50)&lt;YEAR(Cashflow!$D$2),0,IF(WEEKNUM($H50)=AP$3,$E50,0))</f>
        <v>0</v>
      </c>
      <c r="AQ50" s="34">
        <f>IF(YEAR($H50)&lt;YEAR(Cashflow!$D$2),0,IF(WEEKNUM($H50)=AQ$3,$E50,0))</f>
        <v>0</v>
      </c>
      <c r="AR50" s="34">
        <f>IF(YEAR($H50)&lt;YEAR(Cashflow!$D$2),0,IF(WEEKNUM($H50)=AR$3,$E50,0))</f>
        <v>0</v>
      </c>
      <c r="AS50" s="34">
        <f>IF(YEAR($H50)&lt;YEAR(Cashflow!$D$2),0,IF(WEEKNUM($H50)=AS$3,$E50,0))</f>
        <v>0</v>
      </c>
      <c r="AT50" s="34">
        <f>IF(YEAR($H50)&lt;YEAR(Cashflow!$D$2),0,IF(WEEKNUM($H50)=AT$3,$E50,0))</f>
        <v>0</v>
      </c>
      <c r="AU50" s="34">
        <f>IF(YEAR($H50)&lt;YEAR(Cashflow!$D$2),0,IF(WEEKNUM($H50)=AU$3,$E50,0))</f>
        <v>0</v>
      </c>
      <c r="AV50" s="34">
        <f>IF(YEAR($H50)&lt;YEAR(Cashflow!$D$2),0,IF(WEEKNUM($H50)=AV$3,$E50,0))</f>
        <v>0</v>
      </c>
      <c r="AW50" s="34">
        <f>IF(YEAR($H50)&lt;YEAR(Cashflow!$D$2),0,IF(WEEKNUM($H50)=AW$3,$E50,0))</f>
        <v>0</v>
      </c>
      <c r="AX50" s="28"/>
      <c r="AY50" s="28"/>
      <c r="AZ50" s="28"/>
    </row>
    <row r="51" spans="2:52" ht="15">
      <c r="B51" s="5" t="s">
        <v>91</v>
      </c>
      <c r="C51" s="4">
        <v>43899</v>
      </c>
      <c r="D51" s="4">
        <v>43913</v>
      </c>
      <c r="E51" s="1">
        <v>37.75</v>
      </c>
      <c r="F51" s="1">
        <v>7</v>
      </c>
      <c r="G51" s="46">
        <v>0</v>
      </c>
      <c r="H51" s="31">
        <f t="shared" si="3"/>
        <v>43913</v>
      </c>
      <c r="I51" s="34">
        <f>IF(YEAR($H51)&lt;YEAR(Cashflow!$D$2),$E51,IF(WEEKNUM($H51)&lt;=I$3,$E51,0))</f>
        <v>37.75</v>
      </c>
      <c r="J51" s="34">
        <f>IF(YEAR($H51)&lt;YEAR(Cashflow!$D$2),0,IF(WEEKNUM($H51)=J$3,$E51,0))</f>
        <v>0</v>
      </c>
      <c r="K51" s="34">
        <f>IF(YEAR($H51)&lt;YEAR(Cashflow!$D$2),0,IF(WEEKNUM($H51)=K$3,$E51,0))</f>
        <v>0</v>
      </c>
      <c r="L51" s="34">
        <f>IF(YEAR($H51)&lt;YEAR(Cashflow!$D$2),0,IF(WEEKNUM($H51)=L$3,$E51,0))</f>
        <v>0</v>
      </c>
      <c r="M51" s="34">
        <f>IF(YEAR($H51)&lt;YEAR(Cashflow!$D$2),0,IF(WEEKNUM($H51)=M$3,$E51,0))</f>
        <v>0</v>
      </c>
      <c r="N51" s="34">
        <f>IF(YEAR($H51)&lt;YEAR(Cashflow!$D$2),0,IF(WEEKNUM($H51)=N$3,$E51,0))</f>
        <v>0</v>
      </c>
      <c r="O51" s="34">
        <f>IF(YEAR($H51)&lt;YEAR(Cashflow!$D$2),0,IF(WEEKNUM($H51)=O$3,$E51,0))</f>
        <v>0</v>
      </c>
      <c r="P51" s="34">
        <f>IF(YEAR($H51)&lt;YEAR(Cashflow!$D$2),0,IF(WEEKNUM($H51)=P$3,$E51,0))</f>
        <v>0</v>
      </c>
      <c r="Q51" s="34">
        <f>IF(YEAR($H51)&lt;YEAR(Cashflow!$D$2),0,IF(WEEKNUM($H51)=Q$3,$E51,0))</f>
        <v>0</v>
      </c>
      <c r="R51" s="34">
        <f>IF(YEAR($H51)&lt;YEAR(Cashflow!$D$2),0,IF(WEEKNUM($H51)=R$3,$E51,0))</f>
        <v>0</v>
      </c>
      <c r="S51" s="34">
        <f>IF(YEAR($H51)&lt;YEAR(Cashflow!$D$2),0,IF(WEEKNUM($H51)=S$3,$E51,0))</f>
        <v>0</v>
      </c>
      <c r="T51" s="34">
        <f>IF(YEAR($H51)&lt;YEAR(Cashflow!$D$2),0,IF(WEEKNUM($H51)=T$3,$E51,0))</f>
        <v>0</v>
      </c>
      <c r="U51" s="34">
        <f>IF(YEAR($H51)&lt;YEAR(Cashflow!$D$2),0,IF(WEEKNUM($H51)=U$3,$E51,0))</f>
        <v>0</v>
      </c>
      <c r="V51" s="34">
        <f>IF(YEAR($H51)&lt;YEAR(Cashflow!$D$2),0,IF(WEEKNUM($H51)=V$3,$E51,0))</f>
        <v>0</v>
      </c>
      <c r="W51" s="34">
        <f>IF(YEAR($H51)&lt;YEAR(Cashflow!$D$2),0,IF(WEEKNUM($H51)=W$3,$E51,0))</f>
        <v>0</v>
      </c>
      <c r="X51" s="34">
        <f>IF(YEAR($H51)&lt;YEAR(Cashflow!$D$2),0,IF(WEEKNUM($H51)=X$3,$E51,0))</f>
        <v>0</v>
      </c>
      <c r="Y51" s="34">
        <f>IF(YEAR($H51)&lt;YEAR(Cashflow!$D$2),0,IF(WEEKNUM($H51)=Y$3,$E51,0))</f>
        <v>0</v>
      </c>
      <c r="Z51" s="34">
        <f>IF(YEAR($H51)&lt;YEAR(Cashflow!$D$2),0,IF(WEEKNUM($H51)=Z$3,$E51,0))</f>
        <v>0</v>
      </c>
      <c r="AA51" s="34">
        <f>IF(YEAR($H51)&lt;YEAR(Cashflow!$D$2),0,IF(WEEKNUM($H51)=AA$3,$E51,0))</f>
        <v>0</v>
      </c>
      <c r="AB51" s="34">
        <f>IF(YEAR($H51)&lt;YEAR(Cashflow!$D$2),0,IF(WEEKNUM($H51)=AB$3,$E51,0))</f>
        <v>0</v>
      </c>
      <c r="AC51" s="34">
        <f>IF(YEAR($H51)&lt;YEAR(Cashflow!$D$2),0,IF(WEEKNUM($H51)=AC$3,$E51,0))</f>
        <v>0</v>
      </c>
      <c r="AD51" s="34">
        <f>IF(YEAR($H51)&lt;YEAR(Cashflow!$D$2),0,IF(WEEKNUM($H51)=AD$3,$E51,0))</f>
        <v>0</v>
      </c>
      <c r="AE51" s="34">
        <f>IF(YEAR($H51)&lt;YEAR(Cashflow!$D$2),0,IF(WEEKNUM($H51)=AE$3,$E51,0))</f>
        <v>0</v>
      </c>
      <c r="AF51" s="34">
        <f>IF(YEAR($H51)&lt;YEAR(Cashflow!$D$2),0,IF(WEEKNUM($H51)=AF$3,$E51,0))</f>
        <v>0</v>
      </c>
      <c r="AG51" s="34">
        <f>IF(YEAR($H51)&lt;YEAR(Cashflow!$D$2),0,IF(WEEKNUM($H51)=AG$3,$E51,0))</f>
        <v>0</v>
      </c>
      <c r="AH51" s="34">
        <f>IF(YEAR($H51)&lt;YEAR(Cashflow!$D$2),0,IF(WEEKNUM($H51)=AH$3,$E51,0))</f>
        <v>0</v>
      </c>
      <c r="AI51" s="34">
        <f>IF(YEAR($H51)&lt;YEAR(Cashflow!$D$2),0,IF(WEEKNUM($H51)=AI$3,$E51,0))</f>
        <v>0</v>
      </c>
      <c r="AJ51" s="34">
        <f>IF(YEAR($H51)&lt;YEAR(Cashflow!$D$2),0,IF(WEEKNUM($H51)=AJ$3,$E51,0))</f>
        <v>0</v>
      </c>
      <c r="AK51" s="34">
        <f>IF(YEAR($H51)&lt;YEAR(Cashflow!$D$2),0,IF(WEEKNUM($H51)=AK$3,$E51,0))</f>
        <v>0</v>
      </c>
      <c r="AL51" s="34">
        <f>IF(YEAR($H51)&lt;YEAR(Cashflow!$D$2),0,IF(WEEKNUM($H51)=AL$3,$E51,0))</f>
        <v>0</v>
      </c>
      <c r="AM51" s="34">
        <f>IF(YEAR($H51)&lt;YEAR(Cashflow!$D$2),0,IF(WEEKNUM($H51)=AM$3,$E51,0))</f>
        <v>0</v>
      </c>
      <c r="AN51" s="34">
        <f>IF(YEAR($H51)&lt;YEAR(Cashflow!$D$2),0,IF(WEEKNUM($H51)=AN$3,$E51,0))</f>
        <v>0</v>
      </c>
      <c r="AO51" s="34">
        <f>IF(YEAR($H51)&lt;YEAR(Cashflow!$D$2),0,IF(WEEKNUM($H51)=AO$3,$E51,0))</f>
        <v>0</v>
      </c>
      <c r="AP51" s="34">
        <f>IF(YEAR($H51)&lt;YEAR(Cashflow!$D$2),0,IF(WEEKNUM($H51)=AP$3,$E51,0))</f>
        <v>0</v>
      </c>
      <c r="AQ51" s="34">
        <f>IF(YEAR($H51)&lt;YEAR(Cashflow!$D$2),0,IF(WEEKNUM($H51)=AQ$3,$E51,0))</f>
        <v>0</v>
      </c>
      <c r="AR51" s="34">
        <f>IF(YEAR($H51)&lt;YEAR(Cashflow!$D$2),0,IF(WEEKNUM($H51)=AR$3,$E51,0))</f>
        <v>0</v>
      </c>
      <c r="AS51" s="34">
        <f>IF(YEAR($H51)&lt;YEAR(Cashflow!$D$2),0,IF(WEEKNUM($H51)=AS$3,$E51,0))</f>
        <v>0</v>
      </c>
      <c r="AT51" s="34">
        <f>IF(YEAR($H51)&lt;YEAR(Cashflow!$D$2),0,IF(WEEKNUM($H51)=AT$3,$E51,0))</f>
        <v>0</v>
      </c>
      <c r="AU51" s="34">
        <f>IF(YEAR($H51)&lt;YEAR(Cashflow!$D$2),0,IF(WEEKNUM($H51)=AU$3,$E51,0))</f>
        <v>0</v>
      </c>
      <c r="AV51" s="34">
        <f>IF(YEAR($H51)&lt;YEAR(Cashflow!$D$2),0,IF(WEEKNUM($H51)=AV$3,$E51,0))</f>
        <v>0</v>
      </c>
      <c r="AW51" s="34">
        <f>IF(YEAR($H51)&lt;YEAR(Cashflow!$D$2),0,IF(WEEKNUM($H51)=AW$3,$E51,0))</f>
        <v>0</v>
      </c>
      <c r="AX51" s="28"/>
      <c r="AY51" s="28"/>
      <c r="AZ51" s="28"/>
    </row>
    <row r="52" spans="2:52" ht="15">
      <c r="B52" s="5" t="s">
        <v>92</v>
      </c>
      <c r="C52" s="4">
        <v>43892</v>
      </c>
      <c r="D52" s="4">
        <v>43906</v>
      </c>
      <c r="E52" s="3">
        <v>605</v>
      </c>
      <c r="F52" s="1">
        <v>14</v>
      </c>
      <c r="G52" s="46">
        <v>0</v>
      </c>
      <c r="H52" s="31">
        <f t="shared" si="3"/>
        <v>43906</v>
      </c>
      <c r="I52" s="34">
        <f>IF(YEAR($H52)&lt;YEAR(Cashflow!$D$2),$E52,IF(WEEKNUM($H52)&lt;=I$3,$E52,0))</f>
        <v>605</v>
      </c>
      <c r="J52" s="34">
        <f>IF(YEAR($H52)&lt;YEAR(Cashflow!$D$2),0,IF(WEEKNUM($H52)=J$3,$E52,0))</f>
        <v>0</v>
      </c>
      <c r="K52" s="34">
        <f>IF(YEAR($H52)&lt;YEAR(Cashflow!$D$2),0,IF(WEEKNUM($H52)=K$3,$E52,0))</f>
        <v>0</v>
      </c>
      <c r="L52" s="34">
        <f>IF(YEAR($H52)&lt;YEAR(Cashflow!$D$2),0,IF(WEEKNUM($H52)=L$3,$E52,0))</f>
        <v>0</v>
      </c>
      <c r="M52" s="34">
        <f>IF(YEAR($H52)&lt;YEAR(Cashflow!$D$2),0,IF(WEEKNUM($H52)=M$3,$E52,0))</f>
        <v>0</v>
      </c>
      <c r="N52" s="34">
        <f>IF(YEAR($H52)&lt;YEAR(Cashflow!$D$2),0,IF(WEEKNUM($H52)=N$3,$E52,0))</f>
        <v>0</v>
      </c>
      <c r="O52" s="34">
        <f>IF(YEAR($H52)&lt;YEAR(Cashflow!$D$2),0,IF(WEEKNUM($H52)=O$3,$E52,0))</f>
        <v>0</v>
      </c>
      <c r="P52" s="34">
        <f>IF(YEAR($H52)&lt;YEAR(Cashflow!$D$2),0,IF(WEEKNUM($H52)=P$3,$E52,0))</f>
        <v>0</v>
      </c>
      <c r="Q52" s="34">
        <f>IF(YEAR($H52)&lt;YEAR(Cashflow!$D$2),0,IF(WEEKNUM($H52)=Q$3,$E52,0))</f>
        <v>0</v>
      </c>
      <c r="R52" s="34">
        <f>IF(YEAR($H52)&lt;YEAR(Cashflow!$D$2),0,IF(WEEKNUM($H52)=R$3,$E52,0))</f>
        <v>0</v>
      </c>
      <c r="S52" s="34">
        <f>IF(YEAR($H52)&lt;YEAR(Cashflow!$D$2),0,IF(WEEKNUM($H52)=S$3,$E52,0))</f>
        <v>0</v>
      </c>
      <c r="T52" s="34">
        <f>IF(YEAR($H52)&lt;YEAR(Cashflow!$D$2),0,IF(WEEKNUM($H52)=T$3,$E52,0))</f>
        <v>0</v>
      </c>
      <c r="U52" s="34">
        <f>IF(YEAR($H52)&lt;YEAR(Cashflow!$D$2),0,IF(WEEKNUM($H52)=U$3,$E52,0))</f>
        <v>0</v>
      </c>
      <c r="V52" s="34">
        <f>IF(YEAR($H52)&lt;YEAR(Cashflow!$D$2),0,IF(WEEKNUM($H52)=V$3,$E52,0))</f>
        <v>0</v>
      </c>
      <c r="W52" s="34">
        <f>IF(YEAR($H52)&lt;YEAR(Cashflow!$D$2),0,IF(WEEKNUM($H52)=W$3,$E52,0))</f>
        <v>0</v>
      </c>
      <c r="X52" s="34">
        <f>IF(YEAR($H52)&lt;YEAR(Cashflow!$D$2),0,IF(WEEKNUM($H52)=X$3,$E52,0))</f>
        <v>0</v>
      </c>
      <c r="Y52" s="34">
        <f>IF(YEAR($H52)&lt;YEAR(Cashflow!$D$2),0,IF(WEEKNUM($H52)=Y$3,$E52,0))</f>
        <v>0</v>
      </c>
      <c r="Z52" s="34">
        <f>IF(YEAR($H52)&lt;YEAR(Cashflow!$D$2),0,IF(WEEKNUM($H52)=Z$3,$E52,0))</f>
        <v>0</v>
      </c>
      <c r="AA52" s="34">
        <f>IF(YEAR($H52)&lt;YEAR(Cashflow!$D$2),0,IF(WEEKNUM($H52)=AA$3,$E52,0))</f>
        <v>0</v>
      </c>
      <c r="AB52" s="34">
        <f>IF(YEAR($H52)&lt;YEAR(Cashflow!$D$2),0,IF(WEEKNUM($H52)=AB$3,$E52,0))</f>
        <v>0</v>
      </c>
      <c r="AC52" s="34">
        <f>IF(YEAR($H52)&lt;YEAR(Cashflow!$D$2),0,IF(WEEKNUM($H52)=AC$3,$E52,0))</f>
        <v>0</v>
      </c>
      <c r="AD52" s="34">
        <f>IF(YEAR($H52)&lt;YEAR(Cashflow!$D$2),0,IF(WEEKNUM($H52)=AD$3,$E52,0))</f>
        <v>0</v>
      </c>
      <c r="AE52" s="34">
        <f>IF(YEAR($H52)&lt;YEAR(Cashflow!$D$2),0,IF(WEEKNUM($H52)=AE$3,$E52,0))</f>
        <v>0</v>
      </c>
      <c r="AF52" s="34">
        <f>IF(YEAR($H52)&lt;YEAR(Cashflow!$D$2),0,IF(WEEKNUM($H52)=AF$3,$E52,0))</f>
        <v>0</v>
      </c>
      <c r="AG52" s="34">
        <f>IF(YEAR($H52)&lt;YEAR(Cashflow!$D$2),0,IF(WEEKNUM($H52)=AG$3,$E52,0))</f>
        <v>0</v>
      </c>
      <c r="AH52" s="34">
        <f>IF(YEAR($H52)&lt;YEAR(Cashflow!$D$2),0,IF(WEEKNUM($H52)=AH$3,$E52,0))</f>
        <v>0</v>
      </c>
      <c r="AI52" s="34">
        <f>IF(YEAR($H52)&lt;YEAR(Cashflow!$D$2),0,IF(WEEKNUM($H52)=AI$3,$E52,0))</f>
        <v>0</v>
      </c>
      <c r="AJ52" s="34">
        <f>IF(YEAR($H52)&lt;YEAR(Cashflow!$D$2),0,IF(WEEKNUM($H52)=AJ$3,$E52,0))</f>
        <v>0</v>
      </c>
      <c r="AK52" s="34">
        <f>IF(YEAR($H52)&lt;YEAR(Cashflow!$D$2),0,IF(WEEKNUM($H52)=AK$3,$E52,0))</f>
        <v>0</v>
      </c>
      <c r="AL52" s="34">
        <f>IF(YEAR($H52)&lt;YEAR(Cashflow!$D$2),0,IF(WEEKNUM($H52)=AL$3,$E52,0))</f>
        <v>0</v>
      </c>
      <c r="AM52" s="34">
        <f>IF(YEAR($H52)&lt;YEAR(Cashflow!$D$2),0,IF(WEEKNUM($H52)=AM$3,$E52,0))</f>
        <v>0</v>
      </c>
      <c r="AN52" s="34">
        <f>IF(YEAR($H52)&lt;YEAR(Cashflow!$D$2),0,IF(WEEKNUM($H52)=AN$3,$E52,0))</f>
        <v>0</v>
      </c>
      <c r="AO52" s="34">
        <f>IF(YEAR($H52)&lt;YEAR(Cashflow!$D$2),0,IF(WEEKNUM($H52)=AO$3,$E52,0))</f>
        <v>0</v>
      </c>
      <c r="AP52" s="34">
        <f>IF(YEAR($H52)&lt;YEAR(Cashflow!$D$2),0,IF(WEEKNUM($H52)=AP$3,$E52,0))</f>
        <v>0</v>
      </c>
      <c r="AQ52" s="34">
        <f>IF(YEAR($H52)&lt;YEAR(Cashflow!$D$2),0,IF(WEEKNUM($H52)=AQ$3,$E52,0))</f>
        <v>0</v>
      </c>
      <c r="AR52" s="34">
        <f>IF(YEAR($H52)&lt;YEAR(Cashflow!$D$2),0,IF(WEEKNUM($H52)=AR$3,$E52,0))</f>
        <v>0</v>
      </c>
      <c r="AS52" s="34">
        <f>IF(YEAR($H52)&lt;YEAR(Cashflow!$D$2),0,IF(WEEKNUM($H52)=AS$3,$E52,0))</f>
        <v>0</v>
      </c>
      <c r="AT52" s="34">
        <f>IF(YEAR($H52)&lt;YEAR(Cashflow!$D$2),0,IF(WEEKNUM($H52)=AT$3,$E52,0))</f>
        <v>0</v>
      </c>
      <c r="AU52" s="34">
        <f>IF(YEAR($H52)&lt;YEAR(Cashflow!$D$2),0,IF(WEEKNUM($H52)=AU$3,$E52,0))</f>
        <v>0</v>
      </c>
      <c r="AV52" s="34">
        <f>IF(YEAR($H52)&lt;YEAR(Cashflow!$D$2),0,IF(WEEKNUM($H52)=AV$3,$E52,0))</f>
        <v>0</v>
      </c>
      <c r="AW52" s="34">
        <f>IF(YEAR($H52)&lt;YEAR(Cashflow!$D$2),0,IF(WEEKNUM($H52)=AW$3,$E52,0))</f>
        <v>0</v>
      </c>
      <c r="AX52" s="28"/>
      <c r="AY52" s="28"/>
      <c r="AZ52" s="28"/>
    </row>
    <row r="53" spans="2:52" ht="15">
      <c r="B53" s="5" t="s">
        <v>93</v>
      </c>
      <c r="C53" s="4">
        <v>43899</v>
      </c>
      <c r="D53" s="4">
        <v>43913</v>
      </c>
      <c r="E53" s="3">
        <v>745.6</v>
      </c>
      <c r="F53" s="1">
        <v>7</v>
      </c>
      <c r="G53" s="46">
        <v>0</v>
      </c>
      <c r="H53" s="31">
        <f t="shared" si="3"/>
        <v>43913</v>
      </c>
      <c r="I53" s="34">
        <f>IF(YEAR($H53)&lt;YEAR(Cashflow!$D$2),$E53,IF(WEEKNUM($H53)&lt;=I$3,$E53,0))</f>
        <v>745.6</v>
      </c>
      <c r="J53" s="34">
        <f>IF(YEAR($H53)&lt;YEAR(Cashflow!$D$2),0,IF(WEEKNUM($H53)=J$3,$E53,0))</f>
        <v>0</v>
      </c>
      <c r="K53" s="34">
        <f>IF(YEAR($H53)&lt;YEAR(Cashflow!$D$2),0,IF(WEEKNUM($H53)=K$3,$E53,0))</f>
        <v>0</v>
      </c>
      <c r="L53" s="34">
        <f>IF(YEAR($H53)&lt;YEAR(Cashflow!$D$2),0,IF(WEEKNUM($H53)=L$3,$E53,0))</f>
        <v>0</v>
      </c>
      <c r="M53" s="34">
        <f>IF(YEAR($H53)&lt;YEAR(Cashflow!$D$2),0,IF(WEEKNUM($H53)=M$3,$E53,0))</f>
        <v>0</v>
      </c>
      <c r="N53" s="34">
        <f>IF(YEAR($H53)&lt;YEAR(Cashflow!$D$2),0,IF(WEEKNUM($H53)=N$3,$E53,0))</f>
        <v>0</v>
      </c>
      <c r="O53" s="34">
        <f>IF(YEAR($H53)&lt;YEAR(Cashflow!$D$2),0,IF(WEEKNUM($H53)=O$3,$E53,0))</f>
        <v>0</v>
      </c>
      <c r="P53" s="34">
        <f>IF(YEAR($H53)&lt;YEAR(Cashflow!$D$2),0,IF(WEEKNUM($H53)=P$3,$E53,0))</f>
        <v>0</v>
      </c>
      <c r="Q53" s="34">
        <f>IF(YEAR($H53)&lt;YEAR(Cashflow!$D$2),0,IF(WEEKNUM($H53)=Q$3,$E53,0))</f>
        <v>0</v>
      </c>
      <c r="R53" s="34">
        <f>IF(YEAR($H53)&lt;YEAR(Cashflow!$D$2),0,IF(WEEKNUM($H53)=R$3,$E53,0))</f>
        <v>0</v>
      </c>
      <c r="S53" s="34">
        <f>IF(YEAR($H53)&lt;YEAR(Cashflow!$D$2),0,IF(WEEKNUM($H53)=S$3,$E53,0))</f>
        <v>0</v>
      </c>
      <c r="T53" s="34">
        <f>IF(YEAR($H53)&lt;YEAR(Cashflow!$D$2),0,IF(WEEKNUM($H53)=T$3,$E53,0))</f>
        <v>0</v>
      </c>
      <c r="U53" s="34">
        <f>IF(YEAR($H53)&lt;YEAR(Cashflow!$D$2),0,IF(WEEKNUM($H53)=U$3,$E53,0))</f>
        <v>0</v>
      </c>
      <c r="V53" s="34">
        <f>IF(YEAR($H53)&lt;YEAR(Cashflow!$D$2),0,IF(WEEKNUM($H53)=V$3,$E53,0))</f>
        <v>0</v>
      </c>
      <c r="W53" s="34">
        <f>IF(YEAR($H53)&lt;YEAR(Cashflow!$D$2),0,IF(WEEKNUM($H53)=W$3,$E53,0))</f>
        <v>0</v>
      </c>
      <c r="X53" s="34">
        <f>IF(YEAR($H53)&lt;YEAR(Cashflow!$D$2),0,IF(WEEKNUM($H53)=X$3,$E53,0))</f>
        <v>0</v>
      </c>
      <c r="Y53" s="34">
        <f>IF(YEAR($H53)&lt;YEAR(Cashflow!$D$2),0,IF(WEEKNUM($H53)=Y$3,$E53,0))</f>
        <v>0</v>
      </c>
      <c r="Z53" s="34">
        <f>IF(YEAR($H53)&lt;YEAR(Cashflow!$D$2),0,IF(WEEKNUM($H53)=Z$3,$E53,0))</f>
        <v>0</v>
      </c>
      <c r="AA53" s="34">
        <f>IF(YEAR($H53)&lt;YEAR(Cashflow!$D$2),0,IF(WEEKNUM($H53)=AA$3,$E53,0))</f>
        <v>0</v>
      </c>
      <c r="AB53" s="34">
        <f>IF(YEAR($H53)&lt;YEAR(Cashflow!$D$2),0,IF(WEEKNUM($H53)=AB$3,$E53,0))</f>
        <v>0</v>
      </c>
      <c r="AC53" s="34">
        <f>IF(YEAR($H53)&lt;YEAR(Cashflow!$D$2),0,IF(WEEKNUM($H53)=AC$3,$E53,0))</f>
        <v>0</v>
      </c>
      <c r="AD53" s="34">
        <f>IF(YEAR($H53)&lt;YEAR(Cashflow!$D$2),0,IF(WEEKNUM($H53)=AD$3,$E53,0))</f>
        <v>0</v>
      </c>
      <c r="AE53" s="34">
        <f>IF(YEAR($H53)&lt;YEAR(Cashflow!$D$2),0,IF(WEEKNUM($H53)=AE$3,$E53,0))</f>
        <v>0</v>
      </c>
      <c r="AF53" s="34">
        <f>IF(YEAR($H53)&lt;YEAR(Cashflow!$D$2),0,IF(WEEKNUM($H53)=AF$3,$E53,0))</f>
        <v>0</v>
      </c>
      <c r="AG53" s="34">
        <f>IF(YEAR($H53)&lt;YEAR(Cashflow!$D$2),0,IF(WEEKNUM($H53)=AG$3,$E53,0))</f>
        <v>0</v>
      </c>
      <c r="AH53" s="34">
        <f>IF(YEAR($H53)&lt;YEAR(Cashflow!$D$2),0,IF(WEEKNUM($H53)=AH$3,$E53,0))</f>
        <v>0</v>
      </c>
      <c r="AI53" s="34">
        <f>IF(YEAR($H53)&lt;YEAR(Cashflow!$D$2),0,IF(WEEKNUM($H53)=AI$3,$E53,0))</f>
        <v>0</v>
      </c>
      <c r="AJ53" s="34">
        <f>IF(YEAR($H53)&lt;YEAR(Cashflow!$D$2),0,IF(WEEKNUM($H53)=AJ$3,$E53,0))</f>
        <v>0</v>
      </c>
      <c r="AK53" s="34">
        <f>IF(YEAR($H53)&lt;YEAR(Cashflow!$D$2),0,IF(WEEKNUM($H53)=AK$3,$E53,0))</f>
        <v>0</v>
      </c>
      <c r="AL53" s="34">
        <f>IF(YEAR($H53)&lt;YEAR(Cashflow!$D$2),0,IF(WEEKNUM($H53)=AL$3,$E53,0))</f>
        <v>0</v>
      </c>
      <c r="AM53" s="34">
        <f>IF(YEAR($H53)&lt;YEAR(Cashflow!$D$2),0,IF(WEEKNUM($H53)=AM$3,$E53,0))</f>
        <v>0</v>
      </c>
      <c r="AN53" s="34">
        <f>IF(YEAR($H53)&lt;YEAR(Cashflow!$D$2),0,IF(WEEKNUM($H53)=AN$3,$E53,0))</f>
        <v>0</v>
      </c>
      <c r="AO53" s="34">
        <f>IF(YEAR($H53)&lt;YEAR(Cashflow!$D$2),0,IF(WEEKNUM($H53)=AO$3,$E53,0))</f>
        <v>0</v>
      </c>
      <c r="AP53" s="34">
        <f>IF(YEAR($H53)&lt;YEAR(Cashflow!$D$2),0,IF(WEEKNUM($H53)=AP$3,$E53,0))</f>
        <v>0</v>
      </c>
      <c r="AQ53" s="34">
        <f>IF(YEAR($H53)&lt;YEAR(Cashflow!$D$2),0,IF(WEEKNUM($H53)=AQ$3,$E53,0))</f>
        <v>0</v>
      </c>
      <c r="AR53" s="34">
        <f>IF(YEAR($H53)&lt;YEAR(Cashflow!$D$2),0,IF(WEEKNUM($H53)=AR$3,$E53,0))</f>
        <v>0</v>
      </c>
      <c r="AS53" s="34">
        <f>IF(YEAR($H53)&lt;YEAR(Cashflow!$D$2),0,IF(WEEKNUM($H53)=AS$3,$E53,0))</f>
        <v>0</v>
      </c>
      <c r="AT53" s="34">
        <f>IF(YEAR($H53)&lt;YEAR(Cashflow!$D$2),0,IF(WEEKNUM($H53)=AT$3,$E53,0))</f>
        <v>0</v>
      </c>
      <c r="AU53" s="34">
        <f>IF(YEAR($H53)&lt;YEAR(Cashflow!$D$2),0,IF(WEEKNUM($H53)=AU$3,$E53,0))</f>
        <v>0</v>
      </c>
      <c r="AV53" s="34">
        <f>IF(YEAR($H53)&lt;YEAR(Cashflow!$D$2),0,IF(WEEKNUM($H53)=AV$3,$E53,0))</f>
        <v>0</v>
      </c>
      <c r="AW53" s="34">
        <f>IF(YEAR($H53)&lt;YEAR(Cashflow!$D$2),0,IF(WEEKNUM($H53)=AW$3,$E53,0))</f>
        <v>0</v>
      </c>
      <c r="AX53" s="28"/>
      <c r="AY53" s="28"/>
      <c r="AZ53" s="28"/>
    </row>
    <row r="54" spans="2:52" ht="15">
      <c r="B54" s="5" t="s">
        <v>94</v>
      </c>
      <c r="C54" s="4">
        <v>43899</v>
      </c>
      <c r="D54" s="4">
        <v>43913</v>
      </c>
      <c r="E54" s="2">
        <v>2587.39</v>
      </c>
      <c r="F54" s="1">
        <v>7</v>
      </c>
      <c r="G54" s="46">
        <v>0</v>
      </c>
      <c r="H54" s="31">
        <f t="shared" si="3"/>
        <v>43913</v>
      </c>
      <c r="I54" s="34">
        <f>IF(YEAR($H54)&lt;YEAR(Cashflow!$D$2),$E54,IF(WEEKNUM($H54)&lt;=I$3,$E54,0))</f>
        <v>2587.39</v>
      </c>
      <c r="J54" s="34">
        <f>IF(YEAR($H54)&lt;YEAR(Cashflow!$D$2),0,IF(WEEKNUM($H54)=J$3,$E54,0))</f>
        <v>0</v>
      </c>
      <c r="K54" s="34">
        <f>IF(YEAR($H54)&lt;YEAR(Cashflow!$D$2),0,IF(WEEKNUM($H54)=K$3,$E54,0))</f>
        <v>0</v>
      </c>
      <c r="L54" s="34">
        <f>IF(YEAR($H54)&lt;YEAR(Cashflow!$D$2),0,IF(WEEKNUM($H54)=L$3,$E54,0))</f>
        <v>0</v>
      </c>
      <c r="M54" s="34">
        <f>IF(YEAR($H54)&lt;YEAR(Cashflow!$D$2),0,IF(WEEKNUM($H54)=M$3,$E54,0))</f>
        <v>0</v>
      </c>
      <c r="N54" s="34">
        <f>IF(YEAR($H54)&lt;YEAR(Cashflow!$D$2),0,IF(WEEKNUM($H54)=N$3,$E54,0))</f>
        <v>0</v>
      </c>
      <c r="O54" s="34">
        <f>IF(YEAR($H54)&lt;YEAR(Cashflow!$D$2),0,IF(WEEKNUM($H54)=O$3,$E54,0))</f>
        <v>0</v>
      </c>
      <c r="P54" s="34">
        <f>IF(YEAR($H54)&lt;YEAR(Cashflow!$D$2),0,IF(WEEKNUM($H54)=P$3,$E54,0))</f>
        <v>0</v>
      </c>
      <c r="Q54" s="34">
        <f>IF(YEAR($H54)&lt;YEAR(Cashflow!$D$2),0,IF(WEEKNUM($H54)=Q$3,$E54,0))</f>
        <v>0</v>
      </c>
      <c r="R54" s="34">
        <f>IF(YEAR($H54)&lt;YEAR(Cashflow!$D$2),0,IF(WEEKNUM($H54)=R$3,$E54,0))</f>
        <v>0</v>
      </c>
      <c r="S54" s="34">
        <f>IF(YEAR($H54)&lt;YEAR(Cashflow!$D$2),0,IF(WEEKNUM($H54)=S$3,$E54,0))</f>
        <v>0</v>
      </c>
      <c r="T54" s="34">
        <f>IF(YEAR($H54)&lt;YEAR(Cashflow!$D$2),0,IF(WEEKNUM($H54)=T$3,$E54,0))</f>
        <v>0</v>
      </c>
      <c r="U54" s="34">
        <f>IF(YEAR($H54)&lt;YEAR(Cashflow!$D$2),0,IF(WEEKNUM($H54)=U$3,$E54,0))</f>
        <v>0</v>
      </c>
      <c r="V54" s="34">
        <f>IF(YEAR($H54)&lt;YEAR(Cashflow!$D$2),0,IF(WEEKNUM($H54)=V$3,$E54,0))</f>
        <v>0</v>
      </c>
      <c r="W54" s="34">
        <f>IF(YEAR($H54)&lt;YEAR(Cashflow!$D$2),0,IF(WEEKNUM($H54)=W$3,$E54,0))</f>
        <v>0</v>
      </c>
      <c r="X54" s="34">
        <f>IF(YEAR($H54)&lt;YEAR(Cashflow!$D$2),0,IF(WEEKNUM($H54)=X$3,$E54,0))</f>
        <v>0</v>
      </c>
      <c r="Y54" s="34">
        <f>IF(YEAR($H54)&lt;YEAR(Cashflow!$D$2),0,IF(WEEKNUM($H54)=Y$3,$E54,0))</f>
        <v>0</v>
      </c>
      <c r="Z54" s="34">
        <f>IF(YEAR($H54)&lt;YEAR(Cashflow!$D$2),0,IF(WEEKNUM($H54)=Z$3,$E54,0))</f>
        <v>0</v>
      </c>
      <c r="AA54" s="34">
        <f>IF(YEAR($H54)&lt;YEAR(Cashflow!$D$2),0,IF(WEEKNUM($H54)=AA$3,$E54,0))</f>
        <v>0</v>
      </c>
      <c r="AB54" s="34">
        <f>IF(YEAR($H54)&lt;YEAR(Cashflow!$D$2),0,IF(WEEKNUM($H54)=AB$3,$E54,0))</f>
        <v>0</v>
      </c>
      <c r="AC54" s="34">
        <f>IF(YEAR($H54)&lt;YEAR(Cashflow!$D$2),0,IF(WEEKNUM($H54)=AC$3,$E54,0))</f>
        <v>0</v>
      </c>
      <c r="AD54" s="34">
        <f>IF(YEAR($H54)&lt;YEAR(Cashflow!$D$2),0,IF(WEEKNUM($H54)=AD$3,$E54,0))</f>
        <v>0</v>
      </c>
      <c r="AE54" s="34">
        <f>IF(YEAR($H54)&lt;YEAR(Cashflow!$D$2),0,IF(WEEKNUM($H54)=AE$3,$E54,0))</f>
        <v>0</v>
      </c>
      <c r="AF54" s="34">
        <f>IF(YEAR($H54)&lt;YEAR(Cashflow!$D$2),0,IF(WEEKNUM($H54)=AF$3,$E54,0))</f>
        <v>0</v>
      </c>
      <c r="AG54" s="34">
        <f>IF(YEAR($H54)&lt;YEAR(Cashflow!$D$2),0,IF(WEEKNUM($H54)=AG$3,$E54,0))</f>
        <v>0</v>
      </c>
      <c r="AH54" s="34">
        <f>IF(YEAR($H54)&lt;YEAR(Cashflow!$D$2),0,IF(WEEKNUM($H54)=AH$3,$E54,0))</f>
        <v>0</v>
      </c>
      <c r="AI54" s="34">
        <f>IF(YEAR($H54)&lt;YEAR(Cashflow!$D$2),0,IF(WEEKNUM($H54)=AI$3,$E54,0))</f>
        <v>0</v>
      </c>
      <c r="AJ54" s="34">
        <f>IF(YEAR($H54)&lt;YEAR(Cashflow!$D$2),0,IF(WEEKNUM($H54)=AJ$3,$E54,0))</f>
        <v>0</v>
      </c>
      <c r="AK54" s="34">
        <f>IF(YEAR($H54)&lt;YEAR(Cashflow!$D$2),0,IF(WEEKNUM($H54)=AK$3,$E54,0))</f>
        <v>0</v>
      </c>
      <c r="AL54" s="34">
        <f>IF(YEAR($H54)&lt;YEAR(Cashflow!$D$2),0,IF(WEEKNUM($H54)=AL$3,$E54,0))</f>
        <v>0</v>
      </c>
      <c r="AM54" s="34">
        <f>IF(YEAR($H54)&lt;YEAR(Cashflow!$D$2),0,IF(WEEKNUM($H54)=AM$3,$E54,0))</f>
        <v>0</v>
      </c>
      <c r="AN54" s="34">
        <f>IF(YEAR($H54)&lt;YEAR(Cashflow!$D$2),0,IF(WEEKNUM($H54)=AN$3,$E54,0))</f>
        <v>0</v>
      </c>
      <c r="AO54" s="34">
        <f>IF(YEAR($H54)&lt;YEAR(Cashflow!$D$2),0,IF(WEEKNUM($H54)=AO$3,$E54,0))</f>
        <v>0</v>
      </c>
      <c r="AP54" s="34">
        <f>IF(YEAR($H54)&lt;YEAR(Cashflow!$D$2),0,IF(WEEKNUM($H54)=AP$3,$E54,0))</f>
        <v>0</v>
      </c>
      <c r="AQ54" s="34">
        <f>IF(YEAR($H54)&lt;YEAR(Cashflow!$D$2),0,IF(WEEKNUM($H54)=AQ$3,$E54,0))</f>
        <v>0</v>
      </c>
      <c r="AR54" s="34">
        <f>IF(YEAR($H54)&lt;YEAR(Cashflow!$D$2),0,IF(WEEKNUM($H54)=AR$3,$E54,0))</f>
        <v>0</v>
      </c>
      <c r="AS54" s="34">
        <f>IF(YEAR($H54)&lt;YEAR(Cashflow!$D$2),0,IF(WEEKNUM($H54)=AS$3,$E54,0))</f>
        <v>0</v>
      </c>
      <c r="AT54" s="34">
        <f>IF(YEAR($H54)&lt;YEAR(Cashflow!$D$2),0,IF(WEEKNUM($H54)=AT$3,$E54,0))</f>
        <v>0</v>
      </c>
      <c r="AU54" s="34">
        <f>IF(YEAR($H54)&lt;YEAR(Cashflow!$D$2),0,IF(WEEKNUM($H54)=AU$3,$E54,0))</f>
        <v>0</v>
      </c>
      <c r="AV54" s="34">
        <f>IF(YEAR($H54)&lt;YEAR(Cashflow!$D$2),0,IF(WEEKNUM($H54)=AV$3,$E54,0))</f>
        <v>0</v>
      </c>
      <c r="AW54" s="34">
        <f>IF(YEAR($H54)&lt;YEAR(Cashflow!$D$2),0,IF(WEEKNUM($H54)=AW$3,$E54,0))</f>
        <v>0</v>
      </c>
      <c r="AX54" s="28"/>
      <c r="AY54" s="28"/>
      <c r="AZ54" s="28"/>
    </row>
    <row r="55" spans="2:52" ht="15">
      <c r="B55" s="5" t="s">
        <v>95</v>
      </c>
      <c r="C55" s="4">
        <v>43808</v>
      </c>
      <c r="D55" s="7">
        <v>43823</v>
      </c>
      <c r="E55" s="6">
        <v>3690.5</v>
      </c>
      <c r="F55" s="1">
        <v>98</v>
      </c>
      <c r="G55" s="46">
        <v>0</v>
      </c>
      <c r="H55" s="31">
        <f t="shared" si="3"/>
        <v>43823</v>
      </c>
      <c r="I55" s="34">
        <f>IF(YEAR($H55)&lt;YEAR(Cashflow!$D$2),$E55,IF(WEEKNUM($H55)&lt;=I$3,$E55,0))</f>
        <v>3690.5</v>
      </c>
      <c r="J55" s="34">
        <f>IF(YEAR($H55)&lt;YEAR(Cashflow!$D$2),0,IF(WEEKNUM($H55)=J$3,$E55,0))</f>
        <v>0</v>
      </c>
      <c r="K55" s="34">
        <f>IF(YEAR($H55)&lt;YEAR(Cashflow!$D$2),0,IF(WEEKNUM($H55)=K$3,$E55,0))</f>
        <v>0</v>
      </c>
      <c r="L55" s="34">
        <f>IF(YEAR($H55)&lt;YEAR(Cashflow!$D$2),0,IF(WEEKNUM($H55)=L$3,$E55,0))</f>
        <v>0</v>
      </c>
      <c r="M55" s="34">
        <f>IF(YEAR($H55)&lt;YEAR(Cashflow!$D$2),0,IF(WEEKNUM($H55)=M$3,$E55,0))</f>
        <v>0</v>
      </c>
      <c r="N55" s="34">
        <f>IF(YEAR($H55)&lt;YEAR(Cashflow!$D$2),0,IF(WEEKNUM($H55)=N$3,$E55,0))</f>
        <v>0</v>
      </c>
      <c r="O55" s="34">
        <f>IF(YEAR($H55)&lt;YEAR(Cashflow!$D$2),0,IF(WEEKNUM($H55)=O$3,$E55,0))</f>
        <v>0</v>
      </c>
      <c r="P55" s="34">
        <f>IF(YEAR($H55)&lt;YEAR(Cashflow!$D$2),0,IF(WEEKNUM($H55)=P$3,$E55,0))</f>
        <v>0</v>
      </c>
      <c r="Q55" s="34">
        <f>IF(YEAR($H55)&lt;YEAR(Cashflow!$D$2),0,IF(WEEKNUM($H55)=Q$3,$E55,0))</f>
        <v>0</v>
      </c>
      <c r="R55" s="34">
        <f>IF(YEAR($H55)&lt;YEAR(Cashflow!$D$2),0,IF(WEEKNUM($H55)=R$3,$E55,0))</f>
        <v>0</v>
      </c>
      <c r="S55" s="34">
        <f>IF(YEAR($H55)&lt;YEAR(Cashflow!$D$2),0,IF(WEEKNUM($H55)=S$3,$E55,0))</f>
        <v>0</v>
      </c>
      <c r="T55" s="34">
        <f>IF(YEAR($H55)&lt;YEAR(Cashflow!$D$2),0,IF(WEEKNUM($H55)=T$3,$E55,0))</f>
        <v>0</v>
      </c>
      <c r="U55" s="34">
        <f>IF(YEAR($H55)&lt;YEAR(Cashflow!$D$2),0,IF(WEEKNUM($H55)=U$3,$E55,0))</f>
        <v>0</v>
      </c>
      <c r="V55" s="34">
        <f>IF(YEAR($H55)&lt;YEAR(Cashflow!$D$2),0,IF(WEEKNUM($H55)=V$3,$E55,0))</f>
        <v>0</v>
      </c>
      <c r="W55" s="34">
        <f>IF(YEAR($H55)&lt;YEAR(Cashflow!$D$2),0,IF(WEEKNUM($H55)=W$3,$E55,0))</f>
        <v>0</v>
      </c>
      <c r="X55" s="34">
        <f>IF(YEAR($H55)&lt;YEAR(Cashflow!$D$2),0,IF(WEEKNUM($H55)=X$3,$E55,0))</f>
        <v>0</v>
      </c>
      <c r="Y55" s="34">
        <f>IF(YEAR($H55)&lt;YEAR(Cashflow!$D$2),0,IF(WEEKNUM($H55)=Y$3,$E55,0))</f>
        <v>0</v>
      </c>
      <c r="Z55" s="34">
        <f>IF(YEAR($H55)&lt;YEAR(Cashflow!$D$2),0,IF(WEEKNUM($H55)=Z$3,$E55,0))</f>
        <v>0</v>
      </c>
      <c r="AA55" s="34">
        <f>IF(YEAR($H55)&lt;YEAR(Cashflow!$D$2),0,IF(WEEKNUM($H55)=AA$3,$E55,0))</f>
        <v>0</v>
      </c>
      <c r="AB55" s="34">
        <f>IF(YEAR($H55)&lt;YEAR(Cashflow!$D$2),0,IF(WEEKNUM($H55)=AB$3,$E55,0))</f>
        <v>0</v>
      </c>
      <c r="AC55" s="34">
        <f>IF(YEAR($H55)&lt;YEAR(Cashflow!$D$2),0,IF(WEEKNUM($H55)=AC$3,$E55,0))</f>
        <v>0</v>
      </c>
      <c r="AD55" s="34">
        <f>IF(YEAR($H55)&lt;YEAR(Cashflow!$D$2),0,IF(WEEKNUM($H55)=AD$3,$E55,0))</f>
        <v>0</v>
      </c>
      <c r="AE55" s="34">
        <f>IF(YEAR($H55)&lt;YEAR(Cashflow!$D$2),0,IF(WEEKNUM($H55)=AE$3,$E55,0))</f>
        <v>0</v>
      </c>
      <c r="AF55" s="34">
        <f>IF(YEAR($H55)&lt;YEAR(Cashflow!$D$2),0,IF(WEEKNUM($H55)=AF$3,$E55,0))</f>
        <v>0</v>
      </c>
      <c r="AG55" s="34">
        <f>IF(YEAR($H55)&lt;YEAR(Cashflow!$D$2),0,IF(WEEKNUM($H55)=AG$3,$E55,0))</f>
        <v>0</v>
      </c>
      <c r="AH55" s="34">
        <f>IF(YEAR($H55)&lt;YEAR(Cashflow!$D$2),0,IF(WEEKNUM($H55)=AH$3,$E55,0))</f>
        <v>0</v>
      </c>
      <c r="AI55" s="34">
        <f>IF(YEAR($H55)&lt;YEAR(Cashflow!$D$2),0,IF(WEEKNUM($H55)=AI$3,$E55,0))</f>
        <v>0</v>
      </c>
      <c r="AJ55" s="34">
        <f>IF(YEAR($H55)&lt;YEAR(Cashflow!$D$2),0,IF(WEEKNUM($H55)=AJ$3,$E55,0))</f>
        <v>0</v>
      </c>
      <c r="AK55" s="34">
        <f>IF(YEAR($H55)&lt;YEAR(Cashflow!$D$2),0,IF(WEEKNUM($H55)=AK$3,$E55,0))</f>
        <v>0</v>
      </c>
      <c r="AL55" s="34">
        <f>IF(YEAR($H55)&lt;YEAR(Cashflow!$D$2),0,IF(WEEKNUM($H55)=AL$3,$E55,0))</f>
        <v>0</v>
      </c>
      <c r="AM55" s="34">
        <f>IF(YEAR($H55)&lt;YEAR(Cashflow!$D$2),0,IF(WEEKNUM($H55)=AM$3,$E55,0))</f>
        <v>0</v>
      </c>
      <c r="AN55" s="34">
        <f>IF(YEAR($H55)&lt;YEAR(Cashflow!$D$2),0,IF(WEEKNUM($H55)=AN$3,$E55,0))</f>
        <v>0</v>
      </c>
      <c r="AO55" s="34">
        <f>IF(YEAR($H55)&lt;YEAR(Cashflow!$D$2),0,IF(WEEKNUM($H55)=AO$3,$E55,0))</f>
        <v>0</v>
      </c>
      <c r="AP55" s="34">
        <f>IF(YEAR($H55)&lt;YEAR(Cashflow!$D$2),0,IF(WEEKNUM($H55)=AP$3,$E55,0))</f>
        <v>0</v>
      </c>
      <c r="AQ55" s="34">
        <f>IF(YEAR($H55)&lt;YEAR(Cashflow!$D$2),0,IF(WEEKNUM($H55)=AQ$3,$E55,0))</f>
        <v>0</v>
      </c>
      <c r="AR55" s="34">
        <f>IF(YEAR($H55)&lt;YEAR(Cashflow!$D$2),0,IF(WEEKNUM($H55)=AR$3,$E55,0))</f>
        <v>0</v>
      </c>
      <c r="AS55" s="34">
        <f>IF(YEAR($H55)&lt;YEAR(Cashflow!$D$2),0,IF(WEEKNUM($H55)=AS$3,$E55,0))</f>
        <v>0</v>
      </c>
      <c r="AT55" s="34">
        <f>IF(YEAR($H55)&lt;YEAR(Cashflow!$D$2),0,IF(WEEKNUM($H55)=AT$3,$E55,0))</f>
        <v>0</v>
      </c>
      <c r="AU55" s="34">
        <f>IF(YEAR($H55)&lt;YEAR(Cashflow!$D$2),0,IF(WEEKNUM($H55)=AU$3,$E55,0))</f>
        <v>0</v>
      </c>
      <c r="AV55" s="34">
        <f>IF(YEAR($H55)&lt;YEAR(Cashflow!$D$2),0,IF(WEEKNUM($H55)=AV$3,$E55,0))</f>
        <v>0</v>
      </c>
      <c r="AW55" s="34">
        <f>IF(YEAR($H55)&lt;YEAR(Cashflow!$D$2),0,IF(WEEKNUM($H55)=AW$3,$E55,0))</f>
        <v>0</v>
      </c>
      <c r="AX55" s="28"/>
      <c r="AY55" s="28"/>
      <c r="AZ55" s="28"/>
    </row>
    <row r="56" spans="2:52" ht="15">
      <c r="B56" s="5" t="s">
        <v>96</v>
      </c>
      <c r="C56" s="4">
        <v>43906</v>
      </c>
      <c r="D56" s="4">
        <v>43920</v>
      </c>
      <c r="E56" s="3">
        <v>217.8</v>
      </c>
      <c r="F56" s="1">
        <v>0</v>
      </c>
      <c r="G56" s="46">
        <v>0</v>
      </c>
      <c r="H56" s="31">
        <f t="shared" si="3"/>
        <v>43920</v>
      </c>
      <c r="I56" s="34">
        <f>IF(YEAR($H56)&lt;YEAR(Cashflow!$D$2),$E56,IF(WEEKNUM($H56)&lt;=I$3,$E56,0))</f>
        <v>0</v>
      </c>
      <c r="J56" s="34">
        <f>IF(YEAR($H56)&lt;YEAR(Cashflow!$D$2),0,IF(WEEKNUM($H56)=J$3,$E56,0))</f>
        <v>217.8</v>
      </c>
      <c r="K56" s="34">
        <f>IF(YEAR($H56)&lt;YEAR(Cashflow!$D$2),0,IF(WEEKNUM($H56)=K$3,$E56,0))</f>
        <v>0</v>
      </c>
      <c r="L56" s="34">
        <f>IF(YEAR($H56)&lt;YEAR(Cashflow!$D$2),0,IF(WEEKNUM($H56)=L$3,$E56,0))</f>
        <v>0</v>
      </c>
      <c r="M56" s="34">
        <f>IF(YEAR($H56)&lt;YEAR(Cashflow!$D$2),0,IF(WEEKNUM($H56)=M$3,$E56,0))</f>
        <v>0</v>
      </c>
      <c r="N56" s="34">
        <f>IF(YEAR($H56)&lt;YEAR(Cashflow!$D$2),0,IF(WEEKNUM($H56)=N$3,$E56,0))</f>
        <v>0</v>
      </c>
      <c r="O56" s="34">
        <f>IF(YEAR($H56)&lt;YEAR(Cashflow!$D$2),0,IF(WEEKNUM($H56)=O$3,$E56,0))</f>
        <v>0</v>
      </c>
      <c r="P56" s="34">
        <f>IF(YEAR($H56)&lt;YEAR(Cashflow!$D$2),0,IF(WEEKNUM($H56)=P$3,$E56,0))</f>
        <v>0</v>
      </c>
      <c r="Q56" s="34">
        <f>IF(YEAR($H56)&lt;YEAR(Cashflow!$D$2),0,IF(WEEKNUM($H56)=Q$3,$E56,0))</f>
        <v>0</v>
      </c>
      <c r="R56" s="34">
        <f>IF(YEAR($H56)&lt;YEAR(Cashflow!$D$2),0,IF(WEEKNUM($H56)=R$3,$E56,0))</f>
        <v>0</v>
      </c>
      <c r="S56" s="34">
        <f>IF(YEAR($H56)&lt;YEAR(Cashflow!$D$2),0,IF(WEEKNUM($H56)=S$3,$E56,0))</f>
        <v>0</v>
      </c>
      <c r="T56" s="34">
        <f>IF(YEAR($H56)&lt;YEAR(Cashflow!$D$2),0,IF(WEEKNUM($H56)=T$3,$E56,0))</f>
        <v>0</v>
      </c>
      <c r="U56" s="34">
        <f>IF(YEAR($H56)&lt;YEAR(Cashflow!$D$2),0,IF(WEEKNUM($H56)=U$3,$E56,0))</f>
        <v>0</v>
      </c>
      <c r="V56" s="34">
        <f>IF(YEAR($H56)&lt;YEAR(Cashflow!$D$2),0,IF(WEEKNUM($H56)=V$3,$E56,0))</f>
        <v>0</v>
      </c>
      <c r="W56" s="34">
        <f>IF(YEAR($H56)&lt;YEAR(Cashflow!$D$2),0,IF(WEEKNUM($H56)=W$3,$E56,0))</f>
        <v>0</v>
      </c>
      <c r="X56" s="34">
        <f>IF(YEAR($H56)&lt;YEAR(Cashflow!$D$2),0,IF(WEEKNUM($H56)=X$3,$E56,0))</f>
        <v>0</v>
      </c>
      <c r="Y56" s="34">
        <f>IF(YEAR($H56)&lt;YEAR(Cashflow!$D$2),0,IF(WEEKNUM($H56)=Y$3,$E56,0))</f>
        <v>0</v>
      </c>
      <c r="Z56" s="34">
        <f>IF(YEAR($H56)&lt;YEAR(Cashflow!$D$2),0,IF(WEEKNUM($H56)=Z$3,$E56,0))</f>
        <v>0</v>
      </c>
      <c r="AA56" s="34">
        <f>IF(YEAR($H56)&lt;YEAR(Cashflow!$D$2),0,IF(WEEKNUM($H56)=AA$3,$E56,0))</f>
        <v>0</v>
      </c>
      <c r="AB56" s="34">
        <f>IF(YEAR($H56)&lt;YEAR(Cashflow!$D$2),0,IF(WEEKNUM($H56)=AB$3,$E56,0))</f>
        <v>0</v>
      </c>
      <c r="AC56" s="34">
        <f>IF(YEAR($H56)&lt;YEAR(Cashflow!$D$2),0,IF(WEEKNUM($H56)=AC$3,$E56,0))</f>
        <v>0</v>
      </c>
      <c r="AD56" s="34">
        <f>IF(YEAR($H56)&lt;YEAR(Cashflow!$D$2),0,IF(WEEKNUM($H56)=AD$3,$E56,0))</f>
        <v>0</v>
      </c>
      <c r="AE56" s="34">
        <f>IF(YEAR($H56)&lt;YEAR(Cashflow!$D$2),0,IF(WEEKNUM($H56)=AE$3,$E56,0))</f>
        <v>0</v>
      </c>
      <c r="AF56" s="34">
        <f>IF(YEAR($H56)&lt;YEAR(Cashflow!$D$2),0,IF(WEEKNUM($H56)=AF$3,$E56,0))</f>
        <v>0</v>
      </c>
      <c r="AG56" s="34">
        <f>IF(YEAR($H56)&lt;YEAR(Cashflow!$D$2),0,IF(WEEKNUM($H56)=AG$3,$E56,0))</f>
        <v>0</v>
      </c>
      <c r="AH56" s="34">
        <f>IF(YEAR($H56)&lt;YEAR(Cashflow!$D$2),0,IF(WEEKNUM($H56)=AH$3,$E56,0))</f>
        <v>0</v>
      </c>
      <c r="AI56" s="34">
        <f>IF(YEAR($H56)&lt;YEAR(Cashflow!$D$2),0,IF(WEEKNUM($H56)=AI$3,$E56,0))</f>
        <v>0</v>
      </c>
      <c r="AJ56" s="34">
        <f>IF(YEAR($H56)&lt;YEAR(Cashflow!$D$2),0,IF(WEEKNUM($H56)=AJ$3,$E56,0))</f>
        <v>0</v>
      </c>
      <c r="AK56" s="34">
        <f>IF(YEAR($H56)&lt;YEAR(Cashflow!$D$2),0,IF(WEEKNUM($H56)=AK$3,$E56,0))</f>
        <v>0</v>
      </c>
      <c r="AL56" s="34">
        <f>IF(YEAR($H56)&lt;YEAR(Cashflow!$D$2),0,IF(WEEKNUM($H56)=AL$3,$E56,0))</f>
        <v>0</v>
      </c>
      <c r="AM56" s="34">
        <f>IF(YEAR($H56)&lt;YEAR(Cashflow!$D$2),0,IF(WEEKNUM($H56)=AM$3,$E56,0))</f>
        <v>0</v>
      </c>
      <c r="AN56" s="34">
        <f>IF(YEAR($H56)&lt;YEAR(Cashflow!$D$2),0,IF(WEEKNUM($H56)=AN$3,$E56,0))</f>
        <v>0</v>
      </c>
      <c r="AO56" s="34">
        <f>IF(YEAR($H56)&lt;YEAR(Cashflow!$D$2),0,IF(WEEKNUM($H56)=AO$3,$E56,0))</f>
        <v>0</v>
      </c>
      <c r="AP56" s="34">
        <f>IF(YEAR($H56)&lt;YEAR(Cashflow!$D$2),0,IF(WEEKNUM($H56)=AP$3,$E56,0))</f>
        <v>0</v>
      </c>
      <c r="AQ56" s="34">
        <f>IF(YEAR($H56)&lt;YEAR(Cashflow!$D$2),0,IF(WEEKNUM($H56)=AQ$3,$E56,0))</f>
        <v>0</v>
      </c>
      <c r="AR56" s="34">
        <f>IF(YEAR($H56)&lt;YEAR(Cashflow!$D$2),0,IF(WEEKNUM($H56)=AR$3,$E56,0))</f>
        <v>0</v>
      </c>
      <c r="AS56" s="34">
        <f>IF(YEAR($H56)&lt;YEAR(Cashflow!$D$2),0,IF(WEEKNUM($H56)=AS$3,$E56,0))</f>
        <v>0</v>
      </c>
      <c r="AT56" s="34">
        <f>IF(YEAR($H56)&lt;YEAR(Cashflow!$D$2),0,IF(WEEKNUM($H56)=AT$3,$E56,0))</f>
        <v>0</v>
      </c>
      <c r="AU56" s="34">
        <f>IF(YEAR($H56)&lt;YEAR(Cashflow!$D$2),0,IF(WEEKNUM($H56)=AU$3,$E56,0))</f>
        <v>0</v>
      </c>
      <c r="AV56" s="34">
        <f>IF(YEAR($H56)&lt;YEAR(Cashflow!$D$2),0,IF(WEEKNUM($H56)=AV$3,$E56,0))</f>
        <v>0</v>
      </c>
      <c r="AW56" s="34">
        <f>IF(YEAR($H56)&lt;YEAR(Cashflow!$D$2),0,IF(WEEKNUM($H56)=AW$3,$E56,0))</f>
        <v>0</v>
      </c>
      <c r="AX56" s="28"/>
      <c r="AY56" s="28"/>
      <c r="AZ56" s="28"/>
    </row>
    <row r="57" spans="2:52" ht="15">
      <c r="B57" s="5" t="s">
        <v>97</v>
      </c>
      <c r="C57" s="4">
        <v>43906</v>
      </c>
      <c r="D57" s="4">
        <v>43920</v>
      </c>
      <c r="E57" s="3">
        <v>217.8</v>
      </c>
      <c r="F57" s="1">
        <v>0</v>
      </c>
      <c r="G57" s="46">
        <v>0</v>
      </c>
      <c r="H57" s="31">
        <f t="shared" si="3"/>
        <v>43920</v>
      </c>
      <c r="I57" s="34">
        <f>IF(YEAR($H57)&lt;YEAR(Cashflow!$D$2),$E57,IF(WEEKNUM($H57)&lt;=I$3,$E57,0))</f>
        <v>0</v>
      </c>
      <c r="J57" s="34">
        <f>IF(YEAR($H57)&lt;YEAR(Cashflow!$D$2),0,IF(WEEKNUM($H57)=J$3,$E57,0))</f>
        <v>217.8</v>
      </c>
      <c r="K57" s="34">
        <f>IF(YEAR($H57)&lt;YEAR(Cashflow!$D$2),0,IF(WEEKNUM($H57)=K$3,$E57,0))</f>
        <v>0</v>
      </c>
      <c r="L57" s="34">
        <f>IF(YEAR($H57)&lt;YEAR(Cashflow!$D$2),0,IF(WEEKNUM($H57)=L$3,$E57,0))</f>
        <v>0</v>
      </c>
      <c r="M57" s="34">
        <f>IF(YEAR($H57)&lt;YEAR(Cashflow!$D$2),0,IF(WEEKNUM($H57)=M$3,$E57,0))</f>
        <v>0</v>
      </c>
      <c r="N57" s="34">
        <f>IF(YEAR($H57)&lt;YEAR(Cashflow!$D$2),0,IF(WEEKNUM($H57)=N$3,$E57,0))</f>
        <v>0</v>
      </c>
      <c r="O57" s="34">
        <f>IF(YEAR($H57)&lt;YEAR(Cashflow!$D$2),0,IF(WEEKNUM($H57)=O$3,$E57,0))</f>
        <v>0</v>
      </c>
      <c r="P57" s="34">
        <f>IF(YEAR($H57)&lt;YEAR(Cashflow!$D$2),0,IF(WEEKNUM($H57)=P$3,$E57,0))</f>
        <v>0</v>
      </c>
      <c r="Q57" s="34">
        <f>IF(YEAR($H57)&lt;YEAR(Cashflow!$D$2),0,IF(WEEKNUM($H57)=Q$3,$E57,0))</f>
        <v>0</v>
      </c>
      <c r="R57" s="34">
        <f>IF(YEAR($H57)&lt;YEAR(Cashflow!$D$2),0,IF(WEEKNUM($H57)=R$3,$E57,0))</f>
        <v>0</v>
      </c>
      <c r="S57" s="34">
        <f>IF(YEAR($H57)&lt;YEAR(Cashflow!$D$2),0,IF(WEEKNUM($H57)=S$3,$E57,0))</f>
        <v>0</v>
      </c>
      <c r="T57" s="34">
        <f>IF(YEAR($H57)&lt;YEAR(Cashflow!$D$2),0,IF(WEEKNUM($H57)=T$3,$E57,0))</f>
        <v>0</v>
      </c>
      <c r="U57" s="34">
        <f>IF(YEAR($H57)&lt;YEAR(Cashflow!$D$2),0,IF(WEEKNUM($H57)=U$3,$E57,0))</f>
        <v>0</v>
      </c>
      <c r="V57" s="34">
        <f>IF(YEAR($H57)&lt;YEAR(Cashflow!$D$2),0,IF(WEEKNUM($H57)=V$3,$E57,0))</f>
        <v>0</v>
      </c>
      <c r="W57" s="34">
        <f>IF(YEAR($H57)&lt;YEAR(Cashflow!$D$2),0,IF(WEEKNUM($H57)=W$3,$E57,0))</f>
        <v>0</v>
      </c>
      <c r="X57" s="34">
        <f>IF(YEAR($H57)&lt;YEAR(Cashflow!$D$2),0,IF(WEEKNUM($H57)=X$3,$E57,0))</f>
        <v>0</v>
      </c>
      <c r="Y57" s="34">
        <f>IF(YEAR($H57)&lt;YEAR(Cashflow!$D$2),0,IF(WEEKNUM($H57)=Y$3,$E57,0))</f>
        <v>0</v>
      </c>
      <c r="Z57" s="34">
        <f>IF(YEAR($H57)&lt;YEAR(Cashflow!$D$2),0,IF(WEEKNUM($H57)=Z$3,$E57,0))</f>
        <v>0</v>
      </c>
      <c r="AA57" s="34">
        <f>IF(YEAR($H57)&lt;YEAR(Cashflow!$D$2),0,IF(WEEKNUM($H57)=AA$3,$E57,0))</f>
        <v>0</v>
      </c>
      <c r="AB57" s="34">
        <f>IF(YEAR($H57)&lt;YEAR(Cashflow!$D$2),0,IF(WEEKNUM($H57)=AB$3,$E57,0))</f>
        <v>0</v>
      </c>
      <c r="AC57" s="34">
        <f>IF(YEAR($H57)&lt;YEAR(Cashflow!$D$2),0,IF(WEEKNUM($H57)=AC$3,$E57,0))</f>
        <v>0</v>
      </c>
      <c r="AD57" s="34">
        <f>IF(YEAR($H57)&lt;YEAR(Cashflow!$D$2),0,IF(WEEKNUM($H57)=AD$3,$E57,0))</f>
        <v>0</v>
      </c>
      <c r="AE57" s="34">
        <f>IF(YEAR($H57)&lt;YEAR(Cashflow!$D$2),0,IF(WEEKNUM($H57)=AE$3,$E57,0))</f>
        <v>0</v>
      </c>
      <c r="AF57" s="34">
        <f>IF(YEAR($H57)&lt;YEAR(Cashflow!$D$2),0,IF(WEEKNUM($H57)=AF$3,$E57,0))</f>
        <v>0</v>
      </c>
      <c r="AG57" s="34">
        <f>IF(YEAR($H57)&lt;YEAR(Cashflow!$D$2),0,IF(WEEKNUM($H57)=AG$3,$E57,0))</f>
        <v>0</v>
      </c>
      <c r="AH57" s="34">
        <f>IF(YEAR($H57)&lt;YEAR(Cashflow!$D$2),0,IF(WEEKNUM($H57)=AH$3,$E57,0))</f>
        <v>0</v>
      </c>
      <c r="AI57" s="34">
        <f>IF(YEAR($H57)&lt;YEAR(Cashflow!$D$2),0,IF(WEEKNUM($H57)=AI$3,$E57,0))</f>
        <v>0</v>
      </c>
      <c r="AJ57" s="34">
        <f>IF(YEAR($H57)&lt;YEAR(Cashflow!$D$2),0,IF(WEEKNUM($H57)=AJ$3,$E57,0))</f>
        <v>0</v>
      </c>
      <c r="AK57" s="34">
        <f>IF(YEAR($H57)&lt;YEAR(Cashflow!$D$2),0,IF(WEEKNUM($H57)=AK$3,$E57,0))</f>
        <v>0</v>
      </c>
      <c r="AL57" s="34">
        <f>IF(YEAR($H57)&lt;YEAR(Cashflow!$D$2),0,IF(WEEKNUM($H57)=AL$3,$E57,0))</f>
        <v>0</v>
      </c>
      <c r="AM57" s="34">
        <f>IF(YEAR($H57)&lt;YEAR(Cashflow!$D$2),0,IF(WEEKNUM($H57)=AM$3,$E57,0))</f>
        <v>0</v>
      </c>
      <c r="AN57" s="34">
        <f>IF(YEAR($H57)&lt;YEAR(Cashflow!$D$2),0,IF(WEEKNUM($H57)=AN$3,$E57,0))</f>
        <v>0</v>
      </c>
      <c r="AO57" s="34">
        <f>IF(YEAR($H57)&lt;YEAR(Cashflow!$D$2),0,IF(WEEKNUM($H57)=AO$3,$E57,0))</f>
        <v>0</v>
      </c>
      <c r="AP57" s="34">
        <f>IF(YEAR($H57)&lt;YEAR(Cashflow!$D$2),0,IF(WEEKNUM($H57)=AP$3,$E57,0))</f>
        <v>0</v>
      </c>
      <c r="AQ57" s="34">
        <f>IF(YEAR($H57)&lt;YEAR(Cashflow!$D$2),0,IF(WEEKNUM($H57)=AQ$3,$E57,0))</f>
        <v>0</v>
      </c>
      <c r="AR57" s="34">
        <f>IF(YEAR($H57)&lt;YEAR(Cashflow!$D$2),0,IF(WEEKNUM($H57)=AR$3,$E57,0))</f>
        <v>0</v>
      </c>
      <c r="AS57" s="34">
        <f>IF(YEAR($H57)&lt;YEAR(Cashflow!$D$2),0,IF(WEEKNUM($H57)=AS$3,$E57,0))</f>
        <v>0</v>
      </c>
      <c r="AT57" s="34">
        <f>IF(YEAR($H57)&lt;YEAR(Cashflow!$D$2),0,IF(WEEKNUM($H57)=AT$3,$E57,0))</f>
        <v>0</v>
      </c>
      <c r="AU57" s="34">
        <f>IF(YEAR($H57)&lt;YEAR(Cashflow!$D$2),0,IF(WEEKNUM($H57)=AU$3,$E57,0))</f>
        <v>0</v>
      </c>
      <c r="AV57" s="34">
        <f>IF(YEAR($H57)&lt;YEAR(Cashflow!$D$2),0,IF(WEEKNUM($H57)=AV$3,$E57,0))</f>
        <v>0</v>
      </c>
      <c r="AW57" s="34">
        <f>IF(YEAR($H57)&lt;YEAR(Cashflow!$D$2),0,IF(WEEKNUM($H57)=AW$3,$E57,0))</f>
        <v>0</v>
      </c>
      <c r="AX57" s="28"/>
      <c r="AY57" s="28"/>
      <c r="AZ57" s="28"/>
    </row>
    <row r="58" spans="2:52" ht="15">
      <c r="B58" s="5" t="s">
        <v>98</v>
      </c>
      <c r="C58" s="4">
        <v>43906</v>
      </c>
      <c r="D58" s="4">
        <v>43920</v>
      </c>
      <c r="E58" s="3">
        <v>399.3</v>
      </c>
      <c r="F58" s="1">
        <v>0</v>
      </c>
      <c r="G58" s="46">
        <v>0</v>
      </c>
      <c r="H58" s="31">
        <f t="shared" si="3"/>
        <v>43920</v>
      </c>
      <c r="I58" s="34">
        <f>IF(YEAR($H58)&lt;YEAR(Cashflow!$D$2),$E58,IF(WEEKNUM($H58)&lt;=I$3,$E58,0))</f>
        <v>0</v>
      </c>
      <c r="J58" s="34">
        <f>IF(YEAR($H58)&lt;YEAR(Cashflow!$D$2),0,IF(WEEKNUM($H58)=J$3,$E58,0))</f>
        <v>399.3</v>
      </c>
      <c r="K58" s="34">
        <f>IF(YEAR($H58)&lt;YEAR(Cashflow!$D$2),0,IF(WEEKNUM($H58)=K$3,$E58,0))</f>
        <v>0</v>
      </c>
      <c r="L58" s="34">
        <f>IF(YEAR($H58)&lt;YEAR(Cashflow!$D$2),0,IF(WEEKNUM($H58)=L$3,$E58,0))</f>
        <v>0</v>
      </c>
      <c r="M58" s="34">
        <f>IF(YEAR($H58)&lt;YEAR(Cashflow!$D$2),0,IF(WEEKNUM($H58)=M$3,$E58,0))</f>
        <v>0</v>
      </c>
      <c r="N58" s="34">
        <f>IF(YEAR($H58)&lt;YEAR(Cashflow!$D$2),0,IF(WEEKNUM($H58)=N$3,$E58,0))</f>
        <v>0</v>
      </c>
      <c r="O58" s="34">
        <f>IF(YEAR($H58)&lt;YEAR(Cashflow!$D$2),0,IF(WEEKNUM($H58)=O$3,$E58,0))</f>
        <v>0</v>
      </c>
      <c r="P58" s="34">
        <f>IF(YEAR($H58)&lt;YEAR(Cashflow!$D$2),0,IF(WEEKNUM($H58)=P$3,$E58,0))</f>
        <v>0</v>
      </c>
      <c r="Q58" s="34">
        <f>IF(YEAR($H58)&lt;YEAR(Cashflow!$D$2),0,IF(WEEKNUM($H58)=Q$3,$E58,0))</f>
        <v>0</v>
      </c>
      <c r="R58" s="34">
        <f>IF(YEAR($H58)&lt;YEAR(Cashflow!$D$2),0,IF(WEEKNUM($H58)=R$3,$E58,0))</f>
        <v>0</v>
      </c>
      <c r="S58" s="34">
        <f>IF(YEAR($H58)&lt;YEAR(Cashflow!$D$2),0,IF(WEEKNUM($H58)=S$3,$E58,0))</f>
        <v>0</v>
      </c>
      <c r="T58" s="34">
        <f>IF(YEAR($H58)&lt;YEAR(Cashflow!$D$2),0,IF(WEEKNUM($H58)=T$3,$E58,0))</f>
        <v>0</v>
      </c>
      <c r="U58" s="34">
        <f>IF(YEAR($H58)&lt;YEAR(Cashflow!$D$2),0,IF(WEEKNUM($H58)=U$3,$E58,0))</f>
        <v>0</v>
      </c>
      <c r="V58" s="34">
        <f>IF(YEAR($H58)&lt;YEAR(Cashflow!$D$2),0,IF(WEEKNUM($H58)=V$3,$E58,0))</f>
        <v>0</v>
      </c>
      <c r="W58" s="34">
        <f>IF(YEAR($H58)&lt;YEAR(Cashflow!$D$2),0,IF(WEEKNUM($H58)=W$3,$E58,0))</f>
        <v>0</v>
      </c>
      <c r="X58" s="34">
        <f>IF(YEAR($H58)&lt;YEAR(Cashflow!$D$2),0,IF(WEEKNUM($H58)=X$3,$E58,0))</f>
        <v>0</v>
      </c>
      <c r="Y58" s="34">
        <f>IF(YEAR($H58)&lt;YEAR(Cashflow!$D$2),0,IF(WEEKNUM($H58)=Y$3,$E58,0))</f>
        <v>0</v>
      </c>
      <c r="Z58" s="34">
        <f>IF(YEAR($H58)&lt;YEAR(Cashflow!$D$2),0,IF(WEEKNUM($H58)=Z$3,$E58,0))</f>
        <v>0</v>
      </c>
      <c r="AA58" s="34">
        <f>IF(YEAR($H58)&lt;YEAR(Cashflow!$D$2),0,IF(WEEKNUM($H58)=AA$3,$E58,0))</f>
        <v>0</v>
      </c>
      <c r="AB58" s="34">
        <f>IF(YEAR($H58)&lt;YEAR(Cashflow!$D$2),0,IF(WEEKNUM($H58)=AB$3,$E58,0))</f>
        <v>0</v>
      </c>
      <c r="AC58" s="34">
        <f>IF(YEAR($H58)&lt;YEAR(Cashflow!$D$2),0,IF(WEEKNUM($H58)=AC$3,$E58,0))</f>
        <v>0</v>
      </c>
      <c r="AD58" s="34">
        <f>IF(YEAR($H58)&lt;YEAR(Cashflow!$D$2),0,IF(WEEKNUM($H58)=AD$3,$E58,0))</f>
        <v>0</v>
      </c>
      <c r="AE58" s="34">
        <f>IF(YEAR($H58)&lt;YEAR(Cashflow!$D$2),0,IF(WEEKNUM($H58)=AE$3,$E58,0))</f>
        <v>0</v>
      </c>
      <c r="AF58" s="34">
        <f>IF(YEAR($H58)&lt;YEAR(Cashflow!$D$2),0,IF(WEEKNUM($H58)=AF$3,$E58,0))</f>
        <v>0</v>
      </c>
      <c r="AG58" s="34">
        <f>IF(YEAR($H58)&lt;YEAR(Cashflow!$D$2),0,IF(WEEKNUM($H58)=AG$3,$E58,0))</f>
        <v>0</v>
      </c>
      <c r="AH58" s="34">
        <f>IF(YEAR($H58)&lt;YEAR(Cashflow!$D$2),0,IF(WEEKNUM($H58)=AH$3,$E58,0))</f>
        <v>0</v>
      </c>
      <c r="AI58" s="34">
        <f>IF(YEAR($H58)&lt;YEAR(Cashflow!$D$2),0,IF(WEEKNUM($H58)=AI$3,$E58,0))</f>
        <v>0</v>
      </c>
      <c r="AJ58" s="34">
        <f>IF(YEAR($H58)&lt;YEAR(Cashflow!$D$2),0,IF(WEEKNUM($H58)=AJ$3,$E58,0))</f>
        <v>0</v>
      </c>
      <c r="AK58" s="34">
        <f>IF(YEAR($H58)&lt;YEAR(Cashflow!$D$2),0,IF(WEEKNUM($H58)=AK$3,$E58,0))</f>
        <v>0</v>
      </c>
      <c r="AL58" s="34">
        <f>IF(YEAR($H58)&lt;YEAR(Cashflow!$D$2),0,IF(WEEKNUM($H58)=AL$3,$E58,0))</f>
        <v>0</v>
      </c>
      <c r="AM58" s="34">
        <f>IF(YEAR($H58)&lt;YEAR(Cashflow!$D$2),0,IF(WEEKNUM($H58)=AM$3,$E58,0))</f>
        <v>0</v>
      </c>
      <c r="AN58" s="34">
        <f>IF(YEAR($H58)&lt;YEAR(Cashflow!$D$2),0,IF(WEEKNUM($H58)=AN$3,$E58,0))</f>
        <v>0</v>
      </c>
      <c r="AO58" s="34">
        <f>IF(YEAR($H58)&lt;YEAR(Cashflow!$D$2),0,IF(WEEKNUM($H58)=AO$3,$E58,0))</f>
        <v>0</v>
      </c>
      <c r="AP58" s="34">
        <f>IF(YEAR($H58)&lt;YEAR(Cashflow!$D$2),0,IF(WEEKNUM($H58)=AP$3,$E58,0))</f>
        <v>0</v>
      </c>
      <c r="AQ58" s="34">
        <f>IF(YEAR($H58)&lt;YEAR(Cashflow!$D$2),0,IF(WEEKNUM($H58)=AQ$3,$E58,0))</f>
        <v>0</v>
      </c>
      <c r="AR58" s="34">
        <f>IF(YEAR($H58)&lt;YEAR(Cashflow!$D$2),0,IF(WEEKNUM($H58)=AR$3,$E58,0))</f>
        <v>0</v>
      </c>
      <c r="AS58" s="34">
        <f>IF(YEAR($H58)&lt;YEAR(Cashflow!$D$2),0,IF(WEEKNUM($H58)=AS$3,$E58,0))</f>
        <v>0</v>
      </c>
      <c r="AT58" s="34">
        <f>IF(YEAR($H58)&lt;YEAR(Cashflow!$D$2),0,IF(WEEKNUM($H58)=AT$3,$E58,0))</f>
        <v>0</v>
      </c>
      <c r="AU58" s="34">
        <f>IF(YEAR($H58)&lt;YEAR(Cashflow!$D$2),0,IF(WEEKNUM($H58)=AU$3,$E58,0))</f>
        <v>0</v>
      </c>
      <c r="AV58" s="34">
        <f>IF(YEAR($H58)&lt;YEAR(Cashflow!$D$2),0,IF(WEEKNUM($H58)=AV$3,$E58,0))</f>
        <v>0</v>
      </c>
      <c r="AW58" s="34">
        <f>IF(YEAR($H58)&lt;YEAR(Cashflow!$D$2),0,IF(WEEKNUM($H58)=AW$3,$E58,0))</f>
        <v>0</v>
      </c>
      <c r="AX58" s="28"/>
      <c r="AY58" s="28"/>
      <c r="AZ58" s="28"/>
    </row>
    <row r="59" spans="2:52" ht="15">
      <c r="B59" s="5" t="s">
        <v>99</v>
      </c>
      <c r="C59" s="4">
        <v>43906</v>
      </c>
      <c r="D59" s="4">
        <v>43920</v>
      </c>
      <c r="E59" s="3">
        <v>427.9</v>
      </c>
      <c r="F59" s="1">
        <v>0</v>
      </c>
      <c r="G59" s="46">
        <v>0</v>
      </c>
      <c r="H59" s="31">
        <f t="shared" si="3"/>
        <v>43920</v>
      </c>
      <c r="I59" s="34">
        <f>IF(YEAR($H59)&lt;YEAR(Cashflow!$D$2),$E59,IF(WEEKNUM($H59)&lt;=I$3,$E59,0))</f>
        <v>0</v>
      </c>
      <c r="J59" s="34">
        <f>IF(YEAR($H59)&lt;YEAR(Cashflow!$D$2),0,IF(WEEKNUM($H59)=J$3,$E59,0))</f>
        <v>427.9</v>
      </c>
      <c r="K59" s="34">
        <f>IF(YEAR($H59)&lt;YEAR(Cashflow!$D$2),0,IF(WEEKNUM($H59)=K$3,$E59,0))</f>
        <v>0</v>
      </c>
      <c r="L59" s="34">
        <f>IF(YEAR($H59)&lt;YEAR(Cashflow!$D$2),0,IF(WEEKNUM($H59)=L$3,$E59,0))</f>
        <v>0</v>
      </c>
      <c r="M59" s="34">
        <f>IF(YEAR($H59)&lt;YEAR(Cashflow!$D$2),0,IF(WEEKNUM($H59)=M$3,$E59,0))</f>
        <v>0</v>
      </c>
      <c r="N59" s="34">
        <f>IF(YEAR($H59)&lt;YEAR(Cashflow!$D$2),0,IF(WEEKNUM($H59)=N$3,$E59,0))</f>
        <v>0</v>
      </c>
      <c r="O59" s="34">
        <f>IF(YEAR($H59)&lt;YEAR(Cashflow!$D$2),0,IF(WEEKNUM($H59)=O$3,$E59,0))</f>
        <v>0</v>
      </c>
      <c r="P59" s="34">
        <f>IF(YEAR($H59)&lt;YEAR(Cashflow!$D$2),0,IF(WEEKNUM($H59)=P$3,$E59,0))</f>
        <v>0</v>
      </c>
      <c r="Q59" s="34">
        <f>IF(YEAR($H59)&lt;YEAR(Cashflow!$D$2),0,IF(WEEKNUM($H59)=Q$3,$E59,0))</f>
        <v>0</v>
      </c>
      <c r="R59" s="34">
        <f>IF(YEAR($H59)&lt;YEAR(Cashflow!$D$2),0,IF(WEEKNUM($H59)=R$3,$E59,0))</f>
        <v>0</v>
      </c>
      <c r="S59" s="34">
        <f>IF(YEAR($H59)&lt;YEAR(Cashflow!$D$2),0,IF(WEEKNUM($H59)=S$3,$E59,0))</f>
        <v>0</v>
      </c>
      <c r="T59" s="34">
        <f>IF(YEAR($H59)&lt;YEAR(Cashflow!$D$2),0,IF(WEEKNUM($H59)=T$3,$E59,0))</f>
        <v>0</v>
      </c>
      <c r="U59" s="34">
        <f>IF(YEAR($H59)&lt;YEAR(Cashflow!$D$2),0,IF(WEEKNUM($H59)=U$3,$E59,0))</f>
        <v>0</v>
      </c>
      <c r="V59" s="34">
        <f>IF(YEAR($H59)&lt;YEAR(Cashflow!$D$2),0,IF(WEEKNUM($H59)=V$3,$E59,0))</f>
        <v>0</v>
      </c>
      <c r="W59" s="34">
        <f>IF(YEAR($H59)&lt;YEAR(Cashflow!$D$2),0,IF(WEEKNUM($H59)=W$3,$E59,0))</f>
        <v>0</v>
      </c>
      <c r="X59" s="34">
        <f>IF(YEAR($H59)&lt;YEAR(Cashflow!$D$2),0,IF(WEEKNUM($H59)=X$3,$E59,0))</f>
        <v>0</v>
      </c>
      <c r="Y59" s="34">
        <f>IF(YEAR($H59)&lt;YEAR(Cashflow!$D$2),0,IF(WEEKNUM($H59)=Y$3,$E59,0))</f>
        <v>0</v>
      </c>
      <c r="Z59" s="34">
        <f>IF(YEAR($H59)&lt;YEAR(Cashflow!$D$2),0,IF(WEEKNUM($H59)=Z$3,$E59,0))</f>
        <v>0</v>
      </c>
      <c r="AA59" s="34">
        <f>IF(YEAR($H59)&lt;YEAR(Cashflow!$D$2),0,IF(WEEKNUM($H59)=AA$3,$E59,0))</f>
        <v>0</v>
      </c>
      <c r="AB59" s="34">
        <f>IF(YEAR($H59)&lt;YEAR(Cashflow!$D$2),0,IF(WEEKNUM($H59)=AB$3,$E59,0))</f>
        <v>0</v>
      </c>
      <c r="AC59" s="34">
        <f>IF(YEAR($H59)&lt;YEAR(Cashflow!$D$2),0,IF(WEEKNUM($H59)=AC$3,$E59,0))</f>
        <v>0</v>
      </c>
      <c r="AD59" s="34">
        <f>IF(YEAR($H59)&lt;YEAR(Cashflow!$D$2),0,IF(WEEKNUM($H59)=AD$3,$E59,0))</f>
        <v>0</v>
      </c>
      <c r="AE59" s="34">
        <f>IF(YEAR($H59)&lt;YEAR(Cashflow!$D$2),0,IF(WEEKNUM($H59)=AE$3,$E59,0))</f>
        <v>0</v>
      </c>
      <c r="AF59" s="34">
        <f>IF(YEAR($H59)&lt;YEAR(Cashflow!$D$2),0,IF(WEEKNUM($H59)=AF$3,$E59,0))</f>
        <v>0</v>
      </c>
      <c r="AG59" s="34">
        <f>IF(YEAR($H59)&lt;YEAR(Cashflow!$D$2),0,IF(WEEKNUM($H59)=AG$3,$E59,0))</f>
        <v>0</v>
      </c>
      <c r="AH59" s="34">
        <f>IF(YEAR($H59)&lt;YEAR(Cashflow!$D$2),0,IF(WEEKNUM($H59)=AH$3,$E59,0))</f>
        <v>0</v>
      </c>
      <c r="AI59" s="34">
        <f>IF(YEAR($H59)&lt;YEAR(Cashflow!$D$2),0,IF(WEEKNUM($H59)=AI$3,$E59,0))</f>
        <v>0</v>
      </c>
      <c r="AJ59" s="34">
        <f>IF(YEAR($H59)&lt;YEAR(Cashflow!$D$2),0,IF(WEEKNUM($H59)=AJ$3,$E59,0))</f>
        <v>0</v>
      </c>
      <c r="AK59" s="34">
        <f>IF(YEAR($H59)&lt;YEAR(Cashflow!$D$2),0,IF(WEEKNUM($H59)=AK$3,$E59,0))</f>
        <v>0</v>
      </c>
      <c r="AL59" s="34">
        <f>IF(YEAR($H59)&lt;YEAR(Cashflow!$D$2),0,IF(WEEKNUM($H59)=AL$3,$E59,0))</f>
        <v>0</v>
      </c>
      <c r="AM59" s="34">
        <f>IF(YEAR($H59)&lt;YEAR(Cashflow!$D$2),0,IF(WEEKNUM($H59)=AM$3,$E59,0))</f>
        <v>0</v>
      </c>
      <c r="AN59" s="34">
        <f>IF(YEAR($H59)&lt;YEAR(Cashflow!$D$2),0,IF(WEEKNUM($H59)=AN$3,$E59,0))</f>
        <v>0</v>
      </c>
      <c r="AO59" s="34">
        <f>IF(YEAR($H59)&lt;YEAR(Cashflow!$D$2),0,IF(WEEKNUM($H59)=AO$3,$E59,0))</f>
        <v>0</v>
      </c>
      <c r="AP59" s="34">
        <f>IF(YEAR($H59)&lt;YEAR(Cashflow!$D$2),0,IF(WEEKNUM($H59)=AP$3,$E59,0))</f>
        <v>0</v>
      </c>
      <c r="AQ59" s="34">
        <f>IF(YEAR($H59)&lt;YEAR(Cashflow!$D$2),0,IF(WEEKNUM($H59)=AQ$3,$E59,0))</f>
        <v>0</v>
      </c>
      <c r="AR59" s="34">
        <f>IF(YEAR($H59)&lt;YEAR(Cashflow!$D$2),0,IF(WEEKNUM($H59)=AR$3,$E59,0))</f>
        <v>0</v>
      </c>
      <c r="AS59" s="34">
        <f>IF(YEAR($H59)&lt;YEAR(Cashflow!$D$2),0,IF(WEEKNUM($H59)=AS$3,$E59,0))</f>
        <v>0</v>
      </c>
      <c r="AT59" s="34">
        <f>IF(YEAR($H59)&lt;YEAR(Cashflow!$D$2),0,IF(WEEKNUM($H59)=AT$3,$E59,0))</f>
        <v>0</v>
      </c>
      <c r="AU59" s="34">
        <f>IF(YEAR($H59)&lt;YEAR(Cashflow!$D$2),0,IF(WEEKNUM($H59)=AU$3,$E59,0))</f>
        <v>0</v>
      </c>
      <c r="AV59" s="34">
        <f>IF(YEAR($H59)&lt;YEAR(Cashflow!$D$2),0,IF(WEEKNUM($H59)=AV$3,$E59,0))</f>
        <v>0</v>
      </c>
      <c r="AW59" s="34">
        <f>IF(YEAR($H59)&lt;YEAR(Cashflow!$D$2),0,IF(WEEKNUM($H59)=AW$3,$E59,0))</f>
        <v>0</v>
      </c>
      <c r="AX59" s="28"/>
      <c r="AY59" s="28"/>
      <c r="AZ59" s="28"/>
    </row>
    <row r="60" spans="2:52" ht="15">
      <c r="B60" s="5" t="s">
        <v>100</v>
      </c>
      <c r="C60" s="4">
        <v>43892</v>
      </c>
      <c r="D60" s="4">
        <v>43906</v>
      </c>
      <c r="E60" s="3">
        <v>605</v>
      </c>
      <c r="F60" s="1">
        <v>14</v>
      </c>
      <c r="G60" s="46">
        <v>0</v>
      </c>
      <c r="H60" s="31">
        <f t="shared" si="3"/>
        <v>43906</v>
      </c>
      <c r="I60" s="34">
        <f>IF(YEAR($H60)&lt;YEAR(Cashflow!$D$2),$E60,IF(WEEKNUM($H60)&lt;=I$3,$E60,0))</f>
        <v>605</v>
      </c>
      <c r="J60" s="34">
        <f>IF(YEAR($H60)&lt;YEAR(Cashflow!$D$2),0,IF(WEEKNUM($H60)=J$3,$E60,0))</f>
        <v>0</v>
      </c>
      <c r="K60" s="34">
        <f>IF(YEAR($H60)&lt;YEAR(Cashflow!$D$2),0,IF(WEEKNUM($H60)=K$3,$E60,0))</f>
        <v>0</v>
      </c>
      <c r="L60" s="34">
        <f>IF(YEAR($H60)&lt;YEAR(Cashflow!$D$2),0,IF(WEEKNUM($H60)=L$3,$E60,0))</f>
        <v>0</v>
      </c>
      <c r="M60" s="34">
        <f>IF(YEAR($H60)&lt;YEAR(Cashflow!$D$2),0,IF(WEEKNUM($H60)=M$3,$E60,0))</f>
        <v>0</v>
      </c>
      <c r="N60" s="34">
        <f>IF(YEAR($H60)&lt;YEAR(Cashflow!$D$2),0,IF(WEEKNUM($H60)=N$3,$E60,0))</f>
        <v>0</v>
      </c>
      <c r="O60" s="34">
        <f>IF(YEAR($H60)&lt;YEAR(Cashflow!$D$2),0,IF(WEEKNUM($H60)=O$3,$E60,0))</f>
        <v>0</v>
      </c>
      <c r="P60" s="34">
        <f>IF(YEAR($H60)&lt;YEAR(Cashflow!$D$2),0,IF(WEEKNUM($H60)=P$3,$E60,0))</f>
        <v>0</v>
      </c>
      <c r="Q60" s="34">
        <f>IF(YEAR($H60)&lt;YEAR(Cashflow!$D$2),0,IF(WEEKNUM($H60)=Q$3,$E60,0))</f>
        <v>0</v>
      </c>
      <c r="R60" s="34">
        <f>IF(YEAR($H60)&lt;YEAR(Cashflow!$D$2),0,IF(WEEKNUM($H60)=R$3,$E60,0))</f>
        <v>0</v>
      </c>
      <c r="S60" s="34">
        <f>IF(YEAR($H60)&lt;YEAR(Cashflow!$D$2),0,IF(WEEKNUM($H60)=S$3,$E60,0))</f>
        <v>0</v>
      </c>
      <c r="T60" s="34">
        <f>IF(YEAR($H60)&lt;YEAR(Cashflow!$D$2),0,IF(WEEKNUM($H60)=T$3,$E60,0))</f>
        <v>0</v>
      </c>
      <c r="U60" s="34">
        <f>IF(YEAR($H60)&lt;YEAR(Cashflow!$D$2),0,IF(WEEKNUM($H60)=U$3,$E60,0))</f>
        <v>0</v>
      </c>
      <c r="V60" s="34">
        <f>IF(YEAR($H60)&lt;YEAR(Cashflow!$D$2),0,IF(WEEKNUM($H60)=V$3,$E60,0))</f>
        <v>0</v>
      </c>
      <c r="W60" s="34">
        <f>IF(YEAR($H60)&lt;YEAR(Cashflow!$D$2),0,IF(WEEKNUM($H60)=W$3,$E60,0))</f>
        <v>0</v>
      </c>
      <c r="X60" s="34">
        <f>IF(YEAR($H60)&lt;YEAR(Cashflow!$D$2),0,IF(WEEKNUM($H60)=X$3,$E60,0))</f>
        <v>0</v>
      </c>
      <c r="Y60" s="34">
        <f>IF(YEAR($H60)&lt;YEAR(Cashflow!$D$2),0,IF(WEEKNUM($H60)=Y$3,$E60,0))</f>
        <v>0</v>
      </c>
      <c r="Z60" s="34">
        <f>IF(YEAR($H60)&lt;YEAR(Cashflow!$D$2),0,IF(WEEKNUM($H60)=Z$3,$E60,0))</f>
        <v>0</v>
      </c>
      <c r="AA60" s="34">
        <f>IF(YEAR($H60)&lt;YEAR(Cashflow!$D$2),0,IF(WEEKNUM($H60)=AA$3,$E60,0))</f>
        <v>0</v>
      </c>
      <c r="AB60" s="34">
        <f>IF(YEAR($H60)&lt;YEAR(Cashflow!$D$2),0,IF(WEEKNUM($H60)=AB$3,$E60,0))</f>
        <v>0</v>
      </c>
      <c r="AC60" s="34">
        <f>IF(YEAR($H60)&lt;YEAR(Cashflow!$D$2),0,IF(WEEKNUM($H60)=AC$3,$E60,0))</f>
        <v>0</v>
      </c>
      <c r="AD60" s="34">
        <f>IF(YEAR($H60)&lt;YEAR(Cashflow!$D$2),0,IF(WEEKNUM($H60)=AD$3,$E60,0))</f>
        <v>0</v>
      </c>
      <c r="AE60" s="34">
        <f>IF(YEAR($H60)&lt;YEAR(Cashflow!$D$2),0,IF(WEEKNUM($H60)=AE$3,$E60,0))</f>
        <v>0</v>
      </c>
      <c r="AF60" s="34">
        <f>IF(YEAR($H60)&lt;YEAR(Cashflow!$D$2),0,IF(WEEKNUM($H60)=AF$3,$E60,0))</f>
        <v>0</v>
      </c>
      <c r="AG60" s="34">
        <f>IF(YEAR($H60)&lt;YEAR(Cashflow!$D$2),0,IF(WEEKNUM($H60)=AG$3,$E60,0))</f>
        <v>0</v>
      </c>
      <c r="AH60" s="34">
        <f>IF(YEAR($H60)&lt;YEAR(Cashflow!$D$2),0,IF(WEEKNUM($H60)=AH$3,$E60,0))</f>
        <v>0</v>
      </c>
      <c r="AI60" s="34">
        <f>IF(YEAR($H60)&lt;YEAR(Cashflow!$D$2),0,IF(WEEKNUM($H60)=AI$3,$E60,0))</f>
        <v>0</v>
      </c>
      <c r="AJ60" s="34">
        <f>IF(YEAR($H60)&lt;YEAR(Cashflow!$D$2),0,IF(WEEKNUM($H60)=AJ$3,$E60,0))</f>
        <v>0</v>
      </c>
      <c r="AK60" s="34">
        <f>IF(YEAR($H60)&lt;YEAR(Cashflow!$D$2),0,IF(WEEKNUM($H60)=AK$3,$E60,0))</f>
        <v>0</v>
      </c>
      <c r="AL60" s="34">
        <f>IF(YEAR($H60)&lt;YEAR(Cashflow!$D$2),0,IF(WEEKNUM($H60)=AL$3,$E60,0))</f>
        <v>0</v>
      </c>
      <c r="AM60" s="34">
        <f>IF(YEAR($H60)&lt;YEAR(Cashflow!$D$2),0,IF(WEEKNUM($H60)=AM$3,$E60,0))</f>
        <v>0</v>
      </c>
      <c r="AN60" s="34">
        <f>IF(YEAR($H60)&lt;YEAR(Cashflow!$D$2),0,IF(WEEKNUM($H60)=AN$3,$E60,0))</f>
        <v>0</v>
      </c>
      <c r="AO60" s="34">
        <f>IF(YEAR($H60)&lt;YEAR(Cashflow!$D$2),0,IF(WEEKNUM($H60)=AO$3,$E60,0))</f>
        <v>0</v>
      </c>
      <c r="AP60" s="34">
        <f>IF(YEAR($H60)&lt;YEAR(Cashflow!$D$2),0,IF(WEEKNUM($H60)=AP$3,$E60,0))</f>
        <v>0</v>
      </c>
      <c r="AQ60" s="34">
        <f>IF(YEAR($H60)&lt;YEAR(Cashflow!$D$2),0,IF(WEEKNUM($H60)=AQ$3,$E60,0))</f>
        <v>0</v>
      </c>
      <c r="AR60" s="34">
        <f>IF(YEAR($H60)&lt;YEAR(Cashflow!$D$2),0,IF(WEEKNUM($H60)=AR$3,$E60,0))</f>
        <v>0</v>
      </c>
      <c r="AS60" s="34">
        <f>IF(YEAR($H60)&lt;YEAR(Cashflow!$D$2),0,IF(WEEKNUM($H60)=AS$3,$E60,0))</f>
        <v>0</v>
      </c>
      <c r="AT60" s="34">
        <f>IF(YEAR($H60)&lt;YEAR(Cashflow!$D$2),0,IF(WEEKNUM($H60)=AT$3,$E60,0))</f>
        <v>0</v>
      </c>
      <c r="AU60" s="34">
        <f>IF(YEAR($H60)&lt;YEAR(Cashflow!$D$2),0,IF(WEEKNUM($H60)=AU$3,$E60,0))</f>
        <v>0</v>
      </c>
      <c r="AV60" s="34">
        <f>IF(YEAR($H60)&lt;YEAR(Cashflow!$D$2),0,IF(WEEKNUM($H60)=AV$3,$E60,0))</f>
        <v>0</v>
      </c>
      <c r="AW60" s="34">
        <f>IF(YEAR($H60)&lt;YEAR(Cashflow!$D$2),0,IF(WEEKNUM($H60)=AW$3,$E60,0))</f>
        <v>0</v>
      </c>
      <c r="AX60" s="28"/>
      <c r="AY60" s="28"/>
      <c r="AZ60" s="28"/>
    </row>
    <row r="61" spans="2:52" ht="15">
      <c r="B61" s="5" t="s">
        <v>101</v>
      </c>
      <c r="C61" s="4">
        <v>43906</v>
      </c>
      <c r="D61" s="4">
        <v>43920</v>
      </c>
      <c r="E61" s="3">
        <v>726</v>
      </c>
      <c r="F61" s="1">
        <v>0</v>
      </c>
      <c r="G61" s="46">
        <v>0</v>
      </c>
      <c r="H61" s="31">
        <f t="shared" si="3"/>
        <v>43920</v>
      </c>
      <c r="I61" s="34">
        <f>IF(YEAR($H61)&lt;YEAR(Cashflow!$D$2),$E61,IF(WEEKNUM($H61)&lt;=I$3,$E61,0))</f>
        <v>0</v>
      </c>
      <c r="J61" s="34">
        <f>IF(YEAR($H61)&lt;YEAR(Cashflow!$D$2),0,IF(WEEKNUM($H61)=J$3,$E61,0))</f>
        <v>726</v>
      </c>
      <c r="K61" s="34">
        <f>IF(YEAR($H61)&lt;YEAR(Cashflow!$D$2),0,IF(WEEKNUM($H61)=K$3,$E61,0))</f>
        <v>0</v>
      </c>
      <c r="L61" s="34">
        <f>IF(YEAR($H61)&lt;YEAR(Cashflow!$D$2),0,IF(WEEKNUM($H61)=L$3,$E61,0))</f>
        <v>0</v>
      </c>
      <c r="M61" s="34">
        <f>IF(YEAR($H61)&lt;YEAR(Cashflow!$D$2),0,IF(WEEKNUM($H61)=M$3,$E61,0))</f>
        <v>0</v>
      </c>
      <c r="N61" s="34">
        <f>IF(YEAR($H61)&lt;YEAR(Cashflow!$D$2),0,IF(WEEKNUM($H61)=N$3,$E61,0))</f>
        <v>0</v>
      </c>
      <c r="O61" s="34">
        <f>IF(YEAR($H61)&lt;YEAR(Cashflow!$D$2),0,IF(WEEKNUM($H61)=O$3,$E61,0))</f>
        <v>0</v>
      </c>
      <c r="P61" s="34">
        <f>IF(YEAR($H61)&lt;YEAR(Cashflow!$D$2),0,IF(WEEKNUM($H61)=P$3,$E61,0))</f>
        <v>0</v>
      </c>
      <c r="Q61" s="34">
        <f>IF(YEAR($H61)&lt;YEAR(Cashflow!$D$2),0,IF(WEEKNUM($H61)=Q$3,$E61,0))</f>
        <v>0</v>
      </c>
      <c r="R61" s="34">
        <f>IF(YEAR($H61)&lt;YEAR(Cashflow!$D$2),0,IF(WEEKNUM($H61)=R$3,$E61,0))</f>
        <v>0</v>
      </c>
      <c r="S61" s="34">
        <f>IF(YEAR($H61)&lt;YEAR(Cashflow!$D$2),0,IF(WEEKNUM($H61)=S$3,$E61,0))</f>
        <v>0</v>
      </c>
      <c r="T61" s="34">
        <f>IF(YEAR($H61)&lt;YEAR(Cashflow!$D$2),0,IF(WEEKNUM($H61)=T$3,$E61,0))</f>
        <v>0</v>
      </c>
      <c r="U61" s="34">
        <f>IF(YEAR($H61)&lt;YEAR(Cashflow!$D$2),0,IF(WEEKNUM($H61)=U$3,$E61,0))</f>
        <v>0</v>
      </c>
      <c r="V61" s="34">
        <f>IF(YEAR($H61)&lt;YEAR(Cashflow!$D$2),0,IF(WEEKNUM($H61)=V$3,$E61,0))</f>
        <v>0</v>
      </c>
      <c r="W61" s="34">
        <f>IF(YEAR($H61)&lt;YEAR(Cashflow!$D$2),0,IF(WEEKNUM($H61)=W$3,$E61,0))</f>
        <v>0</v>
      </c>
      <c r="X61" s="34">
        <f>IF(YEAR($H61)&lt;YEAR(Cashflow!$D$2),0,IF(WEEKNUM($H61)=X$3,$E61,0))</f>
        <v>0</v>
      </c>
      <c r="Y61" s="34">
        <f>IF(YEAR($H61)&lt;YEAR(Cashflow!$D$2),0,IF(WEEKNUM($H61)=Y$3,$E61,0))</f>
        <v>0</v>
      </c>
      <c r="Z61" s="34">
        <f>IF(YEAR($H61)&lt;YEAR(Cashflow!$D$2),0,IF(WEEKNUM($H61)=Z$3,$E61,0))</f>
        <v>0</v>
      </c>
      <c r="AA61" s="34">
        <f>IF(YEAR($H61)&lt;YEAR(Cashflow!$D$2),0,IF(WEEKNUM($H61)=AA$3,$E61,0))</f>
        <v>0</v>
      </c>
      <c r="AB61" s="34">
        <f>IF(YEAR($H61)&lt;YEAR(Cashflow!$D$2),0,IF(WEEKNUM($H61)=AB$3,$E61,0))</f>
        <v>0</v>
      </c>
      <c r="AC61" s="34">
        <f>IF(YEAR($H61)&lt;YEAR(Cashflow!$D$2),0,IF(WEEKNUM($H61)=AC$3,$E61,0))</f>
        <v>0</v>
      </c>
      <c r="AD61" s="34">
        <f>IF(YEAR($H61)&lt;YEAR(Cashflow!$D$2),0,IF(WEEKNUM($H61)=AD$3,$E61,0))</f>
        <v>0</v>
      </c>
      <c r="AE61" s="34">
        <f>IF(YEAR($H61)&lt;YEAR(Cashflow!$D$2),0,IF(WEEKNUM($H61)=AE$3,$E61,0))</f>
        <v>0</v>
      </c>
      <c r="AF61" s="34">
        <f>IF(YEAR($H61)&lt;YEAR(Cashflow!$D$2),0,IF(WEEKNUM($H61)=AF$3,$E61,0))</f>
        <v>0</v>
      </c>
      <c r="AG61" s="34">
        <f>IF(YEAR($H61)&lt;YEAR(Cashflow!$D$2),0,IF(WEEKNUM($H61)=AG$3,$E61,0))</f>
        <v>0</v>
      </c>
      <c r="AH61" s="34">
        <f>IF(YEAR($H61)&lt;YEAR(Cashflow!$D$2),0,IF(WEEKNUM($H61)=AH$3,$E61,0))</f>
        <v>0</v>
      </c>
      <c r="AI61" s="34">
        <f>IF(YEAR($H61)&lt;YEAR(Cashflow!$D$2),0,IF(WEEKNUM($H61)=AI$3,$E61,0))</f>
        <v>0</v>
      </c>
      <c r="AJ61" s="34">
        <f>IF(YEAR($H61)&lt;YEAR(Cashflow!$D$2),0,IF(WEEKNUM($H61)=AJ$3,$E61,0))</f>
        <v>0</v>
      </c>
      <c r="AK61" s="34">
        <f>IF(YEAR($H61)&lt;YEAR(Cashflow!$D$2),0,IF(WEEKNUM($H61)=AK$3,$E61,0))</f>
        <v>0</v>
      </c>
      <c r="AL61" s="34">
        <f>IF(YEAR($H61)&lt;YEAR(Cashflow!$D$2),0,IF(WEEKNUM($H61)=AL$3,$E61,0))</f>
        <v>0</v>
      </c>
      <c r="AM61" s="34">
        <f>IF(YEAR($H61)&lt;YEAR(Cashflow!$D$2),0,IF(WEEKNUM($H61)=AM$3,$E61,0))</f>
        <v>0</v>
      </c>
      <c r="AN61" s="34">
        <f>IF(YEAR($H61)&lt;YEAR(Cashflow!$D$2),0,IF(WEEKNUM($H61)=AN$3,$E61,0))</f>
        <v>0</v>
      </c>
      <c r="AO61" s="34">
        <f>IF(YEAR($H61)&lt;YEAR(Cashflow!$D$2),0,IF(WEEKNUM($H61)=AO$3,$E61,0))</f>
        <v>0</v>
      </c>
      <c r="AP61" s="34">
        <f>IF(YEAR($H61)&lt;YEAR(Cashflow!$D$2),0,IF(WEEKNUM($H61)=AP$3,$E61,0))</f>
        <v>0</v>
      </c>
      <c r="AQ61" s="34">
        <f>IF(YEAR($H61)&lt;YEAR(Cashflow!$D$2),0,IF(WEEKNUM($H61)=AQ$3,$E61,0))</f>
        <v>0</v>
      </c>
      <c r="AR61" s="34">
        <f>IF(YEAR($H61)&lt;YEAR(Cashflow!$D$2),0,IF(WEEKNUM($H61)=AR$3,$E61,0))</f>
        <v>0</v>
      </c>
      <c r="AS61" s="34">
        <f>IF(YEAR($H61)&lt;YEAR(Cashflow!$D$2),0,IF(WEEKNUM($H61)=AS$3,$E61,0))</f>
        <v>0</v>
      </c>
      <c r="AT61" s="34">
        <f>IF(YEAR($H61)&lt;YEAR(Cashflow!$D$2),0,IF(WEEKNUM($H61)=AT$3,$E61,0))</f>
        <v>0</v>
      </c>
      <c r="AU61" s="34">
        <f>IF(YEAR($H61)&lt;YEAR(Cashflow!$D$2),0,IF(WEEKNUM($H61)=AU$3,$E61,0))</f>
        <v>0</v>
      </c>
      <c r="AV61" s="34">
        <f>IF(YEAR($H61)&lt;YEAR(Cashflow!$D$2),0,IF(WEEKNUM($H61)=AV$3,$E61,0))</f>
        <v>0</v>
      </c>
      <c r="AW61" s="34">
        <f>IF(YEAR($H61)&lt;YEAR(Cashflow!$D$2),0,IF(WEEKNUM($H61)=AW$3,$E61,0))</f>
        <v>0</v>
      </c>
      <c r="AX61" s="28"/>
      <c r="AY61" s="28"/>
      <c r="AZ61" s="28"/>
    </row>
    <row r="62" spans="2:52" ht="15">
      <c r="B62" s="5" t="s">
        <v>102</v>
      </c>
      <c r="C62" s="4">
        <v>43895</v>
      </c>
      <c r="D62" s="4">
        <v>43909</v>
      </c>
      <c r="E62" s="1">
        <v>508.56</v>
      </c>
      <c r="F62" s="1">
        <v>11</v>
      </c>
      <c r="G62" s="46">
        <v>0</v>
      </c>
      <c r="H62" s="31">
        <f t="shared" si="3"/>
        <v>43909</v>
      </c>
      <c r="I62" s="34">
        <f>IF(YEAR($H62)&lt;YEAR(Cashflow!$D$2),$E62,IF(WEEKNUM($H62)&lt;=I$3,$E62,0))</f>
        <v>508.56</v>
      </c>
      <c r="J62" s="34">
        <f>IF(YEAR($H62)&lt;YEAR(Cashflow!$D$2),0,IF(WEEKNUM($H62)=J$3,$E62,0))</f>
        <v>0</v>
      </c>
      <c r="K62" s="34">
        <f>IF(YEAR($H62)&lt;YEAR(Cashflow!$D$2),0,IF(WEEKNUM($H62)=K$3,$E62,0))</f>
        <v>0</v>
      </c>
      <c r="L62" s="34">
        <f>IF(YEAR($H62)&lt;YEAR(Cashflow!$D$2),0,IF(WEEKNUM($H62)=L$3,$E62,0))</f>
        <v>0</v>
      </c>
      <c r="M62" s="34">
        <f>IF(YEAR($H62)&lt;YEAR(Cashflow!$D$2),0,IF(WEEKNUM($H62)=M$3,$E62,0))</f>
        <v>0</v>
      </c>
      <c r="N62" s="34">
        <f>IF(YEAR($H62)&lt;YEAR(Cashflow!$D$2),0,IF(WEEKNUM($H62)=N$3,$E62,0))</f>
        <v>0</v>
      </c>
      <c r="O62" s="34">
        <f>IF(YEAR($H62)&lt;YEAR(Cashflow!$D$2),0,IF(WEEKNUM($H62)=O$3,$E62,0))</f>
        <v>0</v>
      </c>
      <c r="P62" s="34">
        <f>IF(YEAR($H62)&lt;YEAR(Cashflow!$D$2),0,IF(WEEKNUM($H62)=P$3,$E62,0))</f>
        <v>0</v>
      </c>
      <c r="Q62" s="34">
        <f>IF(YEAR($H62)&lt;YEAR(Cashflow!$D$2),0,IF(WEEKNUM($H62)=Q$3,$E62,0))</f>
        <v>0</v>
      </c>
      <c r="R62" s="34">
        <f>IF(YEAR($H62)&lt;YEAR(Cashflow!$D$2),0,IF(WEEKNUM($H62)=R$3,$E62,0))</f>
        <v>0</v>
      </c>
      <c r="S62" s="34">
        <f>IF(YEAR($H62)&lt;YEAR(Cashflow!$D$2),0,IF(WEEKNUM($H62)=S$3,$E62,0))</f>
        <v>0</v>
      </c>
      <c r="T62" s="34">
        <f>IF(YEAR($H62)&lt;YEAR(Cashflow!$D$2),0,IF(WEEKNUM($H62)=T$3,$E62,0))</f>
        <v>0</v>
      </c>
      <c r="U62" s="34">
        <f>IF(YEAR($H62)&lt;YEAR(Cashflow!$D$2),0,IF(WEEKNUM($H62)=U$3,$E62,0))</f>
        <v>0</v>
      </c>
      <c r="V62" s="34">
        <f>IF(YEAR($H62)&lt;YEAR(Cashflow!$D$2),0,IF(WEEKNUM($H62)=V$3,$E62,0))</f>
        <v>0</v>
      </c>
      <c r="W62" s="34">
        <f>IF(YEAR($H62)&lt;YEAR(Cashflow!$D$2),0,IF(WEEKNUM($H62)=W$3,$E62,0))</f>
        <v>0</v>
      </c>
      <c r="X62" s="34">
        <f>IF(YEAR($H62)&lt;YEAR(Cashflow!$D$2),0,IF(WEEKNUM($H62)=X$3,$E62,0))</f>
        <v>0</v>
      </c>
      <c r="Y62" s="34">
        <f>IF(YEAR($H62)&lt;YEAR(Cashflow!$D$2),0,IF(WEEKNUM($H62)=Y$3,$E62,0))</f>
        <v>0</v>
      </c>
      <c r="Z62" s="34">
        <f>IF(YEAR($H62)&lt;YEAR(Cashflow!$D$2),0,IF(WEEKNUM($H62)=Z$3,$E62,0))</f>
        <v>0</v>
      </c>
      <c r="AA62" s="34">
        <f>IF(YEAR($H62)&lt;YEAR(Cashflow!$D$2),0,IF(WEEKNUM($H62)=AA$3,$E62,0))</f>
        <v>0</v>
      </c>
      <c r="AB62" s="34">
        <f>IF(YEAR($H62)&lt;YEAR(Cashflow!$D$2),0,IF(WEEKNUM($H62)=AB$3,$E62,0))</f>
        <v>0</v>
      </c>
      <c r="AC62" s="34">
        <f>IF(YEAR($H62)&lt;YEAR(Cashflow!$D$2),0,IF(WEEKNUM($H62)=AC$3,$E62,0))</f>
        <v>0</v>
      </c>
      <c r="AD62" s="34">
        <f>IF(YEAR($H62)&lt;YEAR(Cashflow!$D$2),0,IF(WEEKNUM($H62)=AD$3,$E62,0))</f>
        <v>0</v>
      </c>
      <c r="AE62" s="34">
        <f>IF(YEAR($H62)&lt;YEAR(Cashflow!$D$2),0,IF(WEEKNUM($H62)=AE$3,$E62,0))</f>
        <v>0</v>
      </c>
      <c r="AF62" s="34">
        <f>IF(YEAR($H62)&lt;YEAR(Cashflow!$D$2),0,IF(WEEKNUM($H62)=AF$3,$E62,0))</f>
        <v>0</v>
      </c>
      <c r="AG62" s="34">
        <f>IF(YEAR($H62)&lt;YEAR(Cashflow!$D$2),0,IF(WEEKNUM($H62)=AG$3,$E62,0))</f>
        <v>0</v>
      </c>
      <c r="AH62" s="34">
        <f>IF(YEAR($H62)&lt;YEAR(Cashflow!$D$2),0,IF(WEEKNUM($H62)=AH$3,$E62,0))</f>
        <v>0</v>
      </c>
      <c r="AI62" s="34">
        <f>IF(YEAR($H62)&lt;YEAR(Cashflow!$D$2),0,IF(WEEKNUM($H62)=AI$3,$E62,0))</f>
        <v>0</v>
      </c>
      <c r="AJ62" s="34">
        <f>IF(YEAR($H62)&lt;YEAR(Cashflow!$D$2),0,IF(WEEKNUM($H62)=AJ$3,$E62,0))</f>
        <v>0</v>
      </c>
      <c r="AK62" s="34">
        <f>IF(YEAR($H62)&lt;YEAR(Cashflow!$D$2),0,IF(WEEKNUM($H62)=AK$3,$E62,0))</f>
        <v>0</v>
      </c>
      <c r="AL62" s="34">
        <f>IF(YEAR($H62)&lt;YEAR(Cashflow!$D$2),0,IF(WEEKNUM($H62)=AL$3,$E62,0))</f>
        <v>0</v>
      </c>
      <c r="AM62" s="34">
        <f>IF(YEAR($H62)&lt;YEAR(Cashflow!$D$2),0,IF(WEEKNUM($H62)=AM$3,$E62,0))</f>
        <v>0</v>
      </c>
      <c r="AN62" s="34">
        <f>IF(YEAR($H62)&lt;YEAR(Cashflow!$D$2),0,IF(WEEKNUM($H62)=AN$3,$E62,0))</f>
        <v>0</v>
      </c>
      <c r="AO62" s="34">
        <f>IF(YEAR($H62)&lt;YEAR(Cashflow!$D$2),0,IF(WEEKNUM($H62)=AO$3,$E62,0))</f>
        <v>0</v>
      </c>
      <c r="AP62" s="34">
        <f>IF(YEAR($H62)&lt;YEAR(Cashflow!$D$2),0,IF(WEEKNUM($H62)=AP$3,$E62,0))</f>
        <v>0</v>
      </c>
      <c r="AQ62" s="34">
        <f>IF(YEAR($H62)&lt;YEAR(Cashflow!$D$2),0,IF(WEEKNUM($H62)=AQ$3,$E62,0))</f>
        <v>0</v>
      </c>
      <c r="AR62" s="34">
        <f>IF(YEAR($H62)&lt;YEAR(Cashflow!$D$2),0,IF(WEEKNUM($H62)=AR$3,$E62,0))</f>
        <v>0</v>
      </c>
      <c r="AS62" s="34">
        <f>IF(YEAR($H62)&lt;YEAR(Cashflow!$D$2),0,IF(WEEKNUM($H62)=AS$3,$E62,0))</f>
        <v>0</v>
      </c>
      <c r="AT62" s="34">
        <f>IF(YEAR($H62)&lt;YEAR(Cashflow!$D$2),0,IF(WEEKNUM($H62)=AT$3,$E62,0))</f>
        <v>0</v>
      </c>
      <c r="AU62" s="34">
        <f>IF(YEAR($H62)&lt;YEAR(Cashflow!$D$2),0,IF(WEEKNUM($H62)=AU$3,$E62,0))</f>
        <v>0</v>
      </c>
      <c r="AV62" s="34">
        <f>IF(YEAR($H62)&lt;YEAR(Cashflow!$D$2),0,IF(WEEKNUM($H62)=AV$3,$E62,0))</f>
        <v>0</v>
      </c>
      <c r="AW62" s="34">
        <f>IF(YEAR($H62)&lt;YEAR(Cashflow!$D$2),0,IF(WEEKNUM($H62)=AW$3,$E62,0))</f>
        <v>0</v>
      </c>
      <c r="AX62" s="28"/>
      <c r="AY62" s="28"/>
      <c r="AZ62" s="28"/>
    </row>
    <row r="63" spans="2:52" ht="15">
      <c r="B63" s="5" t="s">
        <v>103</v>
      </c>
      <c r="C63" s="4">
        <v>43892</v>
      </c>
      <c r="D63" s="4">
        <v>43906</v>
      </c>
      <c r="E63" s="3">
        <v>605</v>
      </c>
      <c r="F63" s="1">
        <v>14</v>
      </c>
      <c r="G63" s="46">
        <v>0</v>
      </c>
      <c r="H63" s="31">
        <f t="shared" si="3"/>
        <v>43906</v>
      </c>
      <c r="I63" s="34">
        <f>IF(YEAR($H63)&lt;YEAR(Cashflow!$D$2),$E63,IF(WEEKNUM($H63)&lt;=I$3,$E63,0))</f>
        <v>605</v>
      </c>
      <c r="J63" s="34">
        <f>IF(YEAR($H63)&lt;YEAR(Cashflow!$D$2),0,IF(WEEKNUM($H63)=J$3,$E63,0))</f>
        <v>0</v>
      </c>
      <c r="K63" s="34">
        <f>IF(YEAR($H63)&lt;YEAR(Cashflow!$D$2),0,IF(WEEKNUM($H63)=K$3,$E63,0))</f>
        <v>0</v>
      </c>
      <c r="L63" s="34">
        <f>IF(YEAR($H63)&lt;YEAR(Cashflow!$D$2),0,IF(WEEKNUM($H63)=L$3,$E63,0))</f>
        <v>0</v>
      </c>
      <c r="M63" s="34">
        <f>IF(YEAR($H63)&lt;YEAR(Cashflow!$D$2),0,IF(WEEKNUM($H63)=M$3,$E63,0))</f>
        <v>0</v>
      </c>
      <c r="N63" s="34">
        <f>IF(YEAR($H63)&lt;YEAR(Cashflow!$D$2),0,IF(WEEKNUM($H63)=N$3,$E63,0))</f>
        <v>0</v>
      </c>
      <c r="O63" s="34">
        <f>IF(YEAR($H63)&lt;YEAR(Cashflow!$D$2),0,IF(WEEKNUM($H63)=O$3,$E63,0))</f>
        <v>0</v>
      </c>
      <c r="P63" s="34">
        <f>IF(YEAR($H63)&lt;YEAR(Cashflow!$D$2),0,IF(WEEKNUM($H63)=P$3,$E63,0))</f>
        <v>0</v>
      </c>
      <c r="Q63" s="34">
        <f>IF(YEAR($H63)&lt;YEAR(Cashflow!$D$2),0,IF(WEEKNUM($H63)=Q$3,$E63,0))</f>
        <v>0</v>
      </c>
      <c r="R63" s="34">
        <f>IF(YEAR($H63)&lt;YEAR(Cashflow!$D$2),0,IF(WEEKNUM($H63)=R$3,$E63,0))</f>
        <v>0</v>
      </c>
      <c r="S63" s="34">
        <f>IF(YEAR($H63)&lt;YEAR(Cashflow!$D$2),0,IF(WEEKNUM($H63)=S$3,$E63,0))</f>
        <v>0</v>
      </c>
      <c r="T63" s="34">
        <f>IF(YEAR($H63)&lt;YEAR(Cashflow!$D$2),0,IF(WEEKNUM($H63)=T$3,$E63,0))</f>
        <v>0</v>
      </c>
      <c r="U63" s="34">
        <f>IF(YEAR($H63)&lt;YEAR(Cashflow!$D$2),0,IF(WEEKNUM($H63)=U$3,$E63,0))</f>
        <v>0</v>
      </c>
      <c r="V63" s="34">
        <f>IF(YEAR($H63)&lt;YEAR(Cashflow!$D$2),0,IF(WEEKNUM($H63)=V$3,$E63,0))</f>
        <v>0</v>
      </c>
      <c r="W63" s="34">
        <f>IF(YEAR($H63)&lt;YEAR(Cashflow!$D$2),0,IF(WEEKNUM($H63)=W$3,$E63,0))</f>
        <v>0</v>
      </c>
      <c r="X63" s="34">
        <f>IF(YEAR($H63)&lt;YEAR(Cashflow!$D$2),0,IF(WEEKNUM($H63)=X$3,$E63,0))</f>
        <v>0</v>
      </c>
      <c r="Y63" s="34">
        <f>IF(YEAR($H63)&lt;YEAR(Cashflow!$D$2),0,IF(WEEKNUM($H63)=Y$3,$E63,0))</f>
        <v>0</v>
      </c>
      <c r="Z63" s="34">
        <f>IF(YEAR($H63)&lt;YEAR(Cashflow!$D$2),0,IF(WEEKNUM($H63)=Z$3,$E63,0))</f>
        <v>0</v>
      </c>
      <c r="AA63" s="34">
        <f>IF(YEAR($H63)&lt;YEAR(Cashflow!$D$2),0,IF(WEEKNUM($H63)=AA$3,$E63,0))</f>
        <v>0</v>
      </c>
      <c r="AB63" s="34">
        <f>IF(YEAR($H63)&lt;YEAR(Cashflow!$D$2),0,IF(WEEKNUM($H63)=AB$3,$E63,0))</f>
        <v>0</v>
      </c>
      <c r="AC63" s="34">
        <f>IF(YEAR($H63)&lt;YEAR(Cashflow!$D$2),0,IF(WEEKNUM($H63)=AC$3,$E63,0))</f>
        <v>0</v>
      </c>
      <c r="AD63" s="34">
        <f>IF(YEAR($H63)&lt;YEAR(Cashflow!$D$2),0,IF(WEEKNUM($H63)=AD$3,$E63,0))</f>
        <v>0</v>
      </c>
      <c r="AE63" s="34">
        <f>IF(YEAR($H63)&lt;YEAR(Cashflow!$D$2),0,IF(WEEKNUM($H63)=AE$3,$E63,0))</f>
        <v>0</v>
      </c>
      <c r="AF63" s="34">
        <f>IF(YEAR($H63)&lt;YEAR(Cashflow!$D$2),0,IF(WEEKNUM($H63)=AF$3,$E63,0))</f>
        <v>0</v>
      </c>
      <c r="AG63" s="34">
        <f>IF(YEAR($H63)&lt;YEAR(Cashflow!$D$2),0,IF(WEEKNUM($H63)=AG$3,$E63,0))</f>
        <v>0</v>
      </c>
      <c r="AH63" s="34">
        <f>IF(YEAR($H63)&lt;YEAR(Cashflow!$D$2),0,IF(WEEKNUM($H63)=AH$3,$E63,0))</f>
        <v>0</v>
      </c>
      <c r="AI63" s="34">
        <f>IF(YEAR($H63)&lt;YEAR(Cashflow!$D$2),0,IF(WEEKNUM($H63)=AI$3,$E63,0))</f>
        <v>0</v>
      </c>
      <c r="AJ63" s="34">
        <f>IF(YEAR($H63)&lt;YEAR(Cashflow!$D$2),0,IF(WEEKNUM($H63)=AJ$3,$E63,0))</f>
        <v>0</v>
      </c>
      <c r="AK63" s="34">
        <f>IF(YEAR($H63)&lt;YEAR(Cashflow!$D$2),0,IF(WEEKNUM($H63)=AK$3,$E63,0))</f>
        <v>0</v>
      </c>
      <c r="AL63" s="34">
        <f>IF(YEAR($H63)&lt;YEAR(Cashflow!$D$2),0,IF(WEEKNUM($H63)=AL$3,$E63,0))</f>
        <v>0</v>
      </c>
      <c r="AM63" s="34">
        <f>IF(YEAR($H63)&lt;YEAR(Cashflow!$D$2),0,IF(WEEKNUM($H63)=AM$3,$E63,0))</f>
        <v>0</v>
      </c>
      <c r="AN63" s="34">
        <f>IF(YEAR($H63)&lt;YEAR(Cashflow!$D$2),0,IF(WEEKNUM($H63)=AN$3,$E63,0))</f>
        <v>0</v>
      </c>
      <c r="AO63" s="34">
        <f>IF(YEAR($H63)&lt;YEAR(Cashflow!$D$2),0,IF(WEEKNUM($H63)=AO$3,$E63,0))</f>
        <v>0</v>
      </c>
      <c r="AP63" s="34">
        <f>IF(YEAR($H63)&lt;YEAR(Cashflow!$D$2),0,IF(WEEKNUM($H63)=AP$3,$E63,0))</f>
        <v>0</v>
      </c>
      <c r="AQ63" s="34">
        <f>IF(YEAR($H63)&lt;YEAR(Cashflow!$D$2),0,IF(WEEKNUM($H63)=AQ$3,$E63,0))</f>
        <v>0</v>
      </c>
      <c r="AR63" s="34">
        <f>IF(YEAR($H63)&lt;YEAR(Cashflow!$D$2),0,IF(WEEKNUM($H63)=AR$3,$E63,0))</f>
        <v>0</v>
      </c>
      <c r="AS63" s="34">
        <f>IF(YEAR($H63)&lt;YEAR(Cashflow!$D$2),0,IF(WEEKNUM($H63)=AS$3,$E63,0))</f>
        <v>0</v>
      </c>
      <c r="AT63" s="34">
        <f>IF(YEAR($H63)&lt;YEAR(Cashflow!$D$2),0,IF(WEEKNUM($H63)=AT$3,$E63,0))</f>
        <v>0</v>
      </c>
      <c r="AU63" s="34">
        <f>IF(YEAR($H63)&lt;YEAR(Cashflow!$D$2),0,IF(WEEKNUM($H63)=AU$3,$E63,0))</f>
        <v>0</v>
      </c>
      <c r="AV63" s="34">
        <f>IF(YEAR($H63)&lt;YEAR(Cashflow!$D$2),0,IF(WEEKNUM($H63)=AV$3,$E63,0))</f>
        <v>0</v>
      </c>
      <c r="AW63" s="34">
        <f>IF(YEAR($H63)&lt;YEAR(Cashflow!$D$2),0,IF(WEEKNUM($H63)=AW$3,$E63,0))</f>
        <v>0</v>
      </c>
      <c r="AX63" s="28"/>
      <c r="AY63" s="28"/>
      <c r="AZ63" s="28"/>
    </row>
    <row r="64" spans="2:52" ht="15">
      <c r="B64" s="5" t="s">
        <v>104</v>
      </c>
      <c r="C64" s="4">
        <v>43801</v>
      </c>
      <c r="D64" s="7">
        <v>43815</v>
      </c>
      <c r="E64" s="3">
        <v>605</v>
      </c>
      <c r="F64" s="1">
        <v>105</v>
      </c>
      <c r="G64" s="46">
        <v>0</v>
      </c>
      <c r="H64" s="31">
        <f t="shared" si="3"/>
        <v>43815</v>
      </c>
      <c r="I64" s="34">
        <f>IF(YEAR($H64)&lt;YEAR(Cashflow!$D$2),$E64,IF(WEEKNUM($H64)&lt;=I$3,$E64,0))</f>
        <v>605</v>
      </c>
      <c r="J64" s="34">
        <f>IF(YEAR($H64)&lt;YEAR(Cashflow!$D$2),0,IF(WEEKNUM($H64)=J$3,$E64,0))</f>
        <v>0</v>
      </c>
      <c r="K64" s="34">
        <f>IF(YEAR($H64)&lt;YEAR(Cashflow!$D$2),0,IF(WEEKNUM($H64)=K$3,$E64,0))</f>
        <v>0</v>
      </c>
      <c r="L64" s="34">
        <f>IF(YEAR($H64)&lt;YEAR(Cashflow!$D$2),0,IF(WEEKNUM($H64)=L$3,$E64,0))</f>
        <v>0</v>
      </c>
      <c r="M64" s="34">
        <f>IF(YEAR($H64)&lt;YEAR(Cashflow!$D$2),0,IF(WEEKNUM($H64)=M$3,$E64,0))</f>
        <v>0</v>
      </c>
      <c r="N64" s="34">
        <f>IF(YEAR($H64)&lt;YEAR(Cashflow!$D$2),0,IF(WEEKNUM($H64)=N$3,$E64,0))</f>
        <v>0</v>
      </c>
      <c r="O64" s="34">
        <f>IF(YEAR($H64)&lt;YEAR(Cashflow!$D$2),0,IF(WEEKNUM($H64)=O$3,$E64,0))</f>
        <v>0</v>
      </c>
      <c r="P64" s="34">
        <f>IF(YEAR($H64)&lt;YEAR(Cashflow!$D$2),0,IF(WEEKNUM($H64)=P$3,$E64,0))</f>
        <v>0</v>
      </c>
      <c r="Q64" s="34">
        <f>IF(YEAR($H64)&lt;YEAR(Cashflow!$D$2),0,IF(WEEKNUM($H64)=Q$3,$E64,0))</f>
        <v>0</v>
      </c>
      <c r="R64" s="34">
        <f>IF(YEAR($H64)&lt;YEAR(Cashflow!$D$2),0,IF(WEEKNUM($H64)=R$3,$E64,0))</f>
        <v>0</v>
      </c>
      <c r="S64" s="34">
        <f>IF(YEAR($H64)&lt;YEAR(Cashflow!$D$2),0,IF(WEEKNUM($H64)=S$3,$E64,0))</f>
        <v>0</v>
      </c>
      <c r="T64" s="34">
        <f>IF(YEAR($H64)&lt;YEAR(Cashflow!$D$2),0,IF(WEEKNUM($H64)=T$3,$E64,0))</f>
        <v>0</v>
      </c>
      <c r="U64" s="34">
        <f>IF(YEAR($H64)&lt;YEAR(Cashflow!$D$2),0,IF(WEEKNUM($H64)=U$3,$E64,0))</f>
        <v>0</v>
      </c>
      <c r="V64" s="34">
        <f>IF(YEAR($H64)&lt;YEAR(Cashflow!$D$2),0,IF(WEEKNUM($H64)=V$3,$E64,0))</f>
        <v>0</v>
      </c>
      <c r="W64" s="34">
        <f>IF(YEAR($H64)&lt;YEAR(Cashflow!$D$2),0,IF(WEEKNUM($H64)=W$3,$E64,0))</f>
        <v>0</v>
      </c>
      <c r="X64" s="34">
        <f>IF(YEAR($H64)&lt;YEAR(Cashflow!$D$2),0,IF(WEEKNUM($H64)=X$3,$E64,0))</f>
        <v>0</v>
      </c>
      <c r="Y64" s="34">
        <f>IF(YEAR($H64)&lt;YEAR(Cashflow!$D$2),0,IF(WEEKNUM($H64)=Y$3,$E64,0))</f>
        <v>0</v>
      </c>
      <c r="Z64" s="34">
        <f>IF(YEAR($H64)&lt;YEAR(Cashflow!$D$2),0,IF(WEEKNUM($H64)=Z$3,$E64,0))</f>
        <v>0</v>
      </c>
      <c r="AA64" s="34">
        <f>IF(YEAR($H64)&lt;YEAR(Cashflow!$D$2),0,IF(WEEKNUM($H64)=AA$3,$E64,0))</f>
        <v>0</v>
      </c>
      <c r="AB64" s="34">
        <f>IF(YEAR($H64)&lt;YEAR(Cashflow!$D$2),0,IF(WEEKNUM($H64)=AB$3,$E64,0))</f>
        <v>0</v>
      </c>
      <c r="AC64" s="34">
        <f>IF(YEAR($H64)&lt;YEAR(Cashflow!$D$2),0,IF(WEEKNUM($H64)=AC$3,$E64,0))</f>
        <v>0</v>
      </c>
      <c r="AD64" s="34">
        <f>IF(YEAR($H64)&lt;YEAR(Cashflow!$D$2),0,IF(WEEKNUM($H64)=AD$3,$E64,0))</f>
        <v>0</v>
      </c>
      <c r="AE64" s="34">
        <f>IF(YEAR($H64)&lt;YEAR(Cashflow!$D$2),0,IF(WEEKNUM($H64)=AE$3,$E64,0))</f>
        <v>0</v>
      </c>
      <c r="AF64" s="34">
        <f>IF(YEAR($H64)&lt;YEAR(Cashflow!$D$2),0,IF(WEEKNUM($H64)=AF$3,$E64,0))</f>
        <v>0</v>
      </c>
      <c r="AG64" s="34">
        <f>IF(YEAR($H64)&lt;YEAR(Cashflow!$D$2),0,IF(WEEKNUM($H64)=AG$3,$E64,0))</f>
        <v>0</v>
      </c>
      <c r="AH64" s="34">
        <f>IF(YEAR($H64)&lt;YEAR(Cashflow!$D$2),0,IF(WEEKNUM($H64)=AH$3,$E64,0))</f>
        <v>0</v>
      </c>
      <c r="AI64" s="34">
        <f>IF(YEAR($H64)&lt;YEAR(Cashflow!$D$2),0,IF(WEEKNUM($H64)=AI$3,$E64,0))</f>
        <v>0</v>
      </c>
      <c r="AJ64" s="34">
        <f>IF(YEAR($H64)&lt;YEAR(Cashflow!$D$2),0,IF(WEEKNUM($H64)=AJ$3,$E64,0))</f>
        <v>0</v>
      </c>
      <c r="AK64" s="34">
        <f>IF(YEAR($H64)&lt;YEAR(Cashflow!$D$2),0,IF(WEEKNUM($H64)=AK$3,$E64,0))</f>
        <v>0</v>
      </c>
      <c r="AL64" s="34">
        <f>IF(YEAR($H64)&lt;YEAR(Cashflow!$D$2),0,IF(WEEKNUM($H64)=AL$3,$E64,0))</f>
        <v>0</v>
      </c>
      <c r="AM64" s="34">
        <f>IF(YEAR($H64)&lt;YEAR(Cashflow!$D$2),0,IF(WEEKNUM($H64)=AM$3,$E64,0))</f>
        <v>0</v>
      </c>
      <c r="AN64" s="34">
        <f>IF(YEAR($H64)&lt;YEAR(Cashflow!$D$2),0,IF(WEEKNUM($H64)=AN$3,$E64,0))</f>
        <v>0</v>
      </c>
      <c r="AO64" s="34">
        <f>IF(YEAR($H64)&lt;YEAR(Cashflow!$D$2),0,IF(WEEKNUM($H64)=AO$3,$E64,0))</f>
        <v>0</v>
      </c>
      <c r="AP64" s="34">
        <f>IF(YEAR($H64)&lt;YEAR(Cashflow!$D$2),0,IF(WEEKNUM($H64)=AP$3,$E64,0))</f>
        <v>0</v>
      </c>
      <c r="AQ64" s="34">
        <f>IF(YEAR($H64)&lt;YEAR(Cashflow!$D$2),0,IF(WEEKNUM($H64)=AQ$3,$E64,0))</f>
        <v>0</v>
      </c>
      <c r="AR64" s="34">
        <f>IF(YEAR($H64)&lt;YEAR(Cashflow!$D$2),0,IF(WEEKNUM($H64)=AR$3,$E64,0))</f>
        <v>0</v>
      </c>
      <c r="AS64" s="34">
        <f>IF(YEAR($H64)&lt;YEAR(Cashflow!$D$2),0,IF(WEEKNUM($H64)=AS$3,$E64,0))</f>
        <v>0</v>
      </c>
      <c r="AT64" s="34">
        <f>IF(YEAR($H64)&lt;YEAR(Cashflow!$D$2),0,IF(WEEKNUM($H64)=AT$3,$E64,0))</f>
        <v>0</v>
      </c>
      <c r="AU64" s="34">
        <f>IF(YEAR($H64)&lt;YEAR(Cashflow!$D$2),0,IF(WEEKNUM($H64)=AU$3,$E64,0))</f>
        <v>0</v>
      </c>
      <c r="AV64" s="34">
        <f>IF(YEAR($H64)&lt;YEAR(Cashflow!$D$2),0,IF(WEEKNUM($H64)=AV$3,$E64,0))</f>
        <v>0</v>
      </c>
      <c r="AW64" s="34">
        <f>IF(YEAR($H64)&lt;YEAR(Cashflow!$D$2),0,IF(WEEKNUM($H64)=AW$3,$E64,0))</f>
        <v>0</v>
      </c>
      <c r="AX64" s="28"/>
      <c r="AY64" s="28"/>
      <c r="AZ64" s="28"/>
    </row>
    <row r="65" spans="2:52" ht="15">
      <c r="B65" s="5" t="s">
        <v>105</v>
      </c>
      <c r="C65" s="4">
        <v>43808</v>
      </c>
      <c r="D65" s="7">
        <v>43822</v>
      </c>
      <c r="E65" s="1">
        <v>29.04</v>
      </c>
      <c r="F65" s="1">
        <v>98</v>
      </c>
      <c r="G65" s="46">
        <v>0</v>
      </c>
      <c r="H65" s="31">
        <f t="shared" si="3"/>
        <v>43822</v>
      </c>
      <c r="I65" s="34">
        <f>IF(YEAR($H65)&lt;YEAR(Cashflow!$D$2),$E65,IF(WEEKNUM($H65)&lt;=I$3,$E65,0))</f>
        <v>29.04</v>
      </c>
      <c r="J65" s="34">
        <f>IF(YEAR($H65)&lt;YEAR(Cashflow!$D$2),0,IF(WEEKNUM($H65)=J$3,$E65,0))</f>
        <v>0</v>
      </c>
      <c r="K65" s="34">
        <f>IF(YEAR($H65)&lt;YEAR(Cashflow!$D$2),0,IF(WEEKNUM($H65)=K$3,$E65,0))</f>
        <v>0</v>
      </c>
      <c r="L65" s="34">
        <f>IF(YEAR($H65)&lt;YEAR(Cashflow!$D$2),0,IF(WEEKNUM($H65)=L$3,$E65,0))</f>
        <v>0</v>
      </c>
      <c r="M65" s="34">
        <f>IF(YEAR($H65)&lt;YEAR(Cashflow!$D$2),0,IF(WEEKNUM($H65)=M$3,$E65,0))</f>
        <v>0</v>
      </c>
      <c r="N65" s="34">
        <f>IF(YEAR($H65)&lt;YEAR(Cashflow!$D$2),0,IF(WEEKNUM($H65)=N$3,$E65,0))</f>
        <v>0</v>
      </c>
      <c r="O65" s="34">
        <f>IF(YEAR($H65)&lt;YEAR(Cashflow!$D$2),0,IF(WEEKNUM($H65)=O$3,$E65,0))</f>
        <v>0</v>
      </c>
      <c r="P65" s="34">
        <f>IF(YEAR($H65)&lt;YEAR(Cashflow!$D$2),0,IF(WEEKNUM($H65)=P$3,$E65,0))</f>
        <v>0</v>
      </c>
      <c r="Q65" s="34">
        <f>IF(YEAR($H65)&lt;YEAR(Cashflow!$D$2),0,IF(WEEKNUM($H65)=Q$3,$E65,0))</f>
        <v>0</v>
      </c>
      <c r="R65" s="34">
        <f>IF(YEAR($H65)&lt;YEAR(Cashflow!$D$2),0,IF(WEEKNUM($H65)=R$3,$E65,0))</f>
        <v>0</v>
      </c>
      <c r="S65" s="34">
        <f>IF(YEAR($H65)&lt;YEAR(Cashflow!$D$2),0,IF(WEEKNUM($H65)=S$3,$E65,0))</f>
        <v>0</v>
      </c>
      <c r="T65" s="34">
        <f>IF(YEAR($H65)&lt;YEAR(Cashflow!$D$2),0,IF(WEEKNUM($H65)=T$3,$E65,0))</f>
        <v>0</v>
      </c>
      <c r="U65" s="34">
        <f>IF(YEAR($H65)&lt;YEAR(Cashflow!$D$2),0,IF(WEEKNUM($H65)=U$3,$E65,0))</f>
        <v>0</v>
      </c>
      <c r="V65" s="34">
        <f>IF(YEAR($H65)&lt;YEAR(Cashflow!$D$2),0,IF(WEEKNUM($H65)=V$3,$E65,0))</f>
        <v>0</v>
      </c>
      <c r="W65" s="34">
        <f>IF(YEAR($H65)&lt;YEAR(Cashflow!$D$2),0,IF(WEEKNUM($H65)=W$3,$E65,0))</f>
        <v>0</v>
      </c>
      <c r="X65" s="34">
        <f>IF(YEAR($H65)&lt;YEAR(Cashflow!$D$2),0,IF(WEEKNUM($H65)=X$3,$E65,0))</f>
        <v>0</v>
      </c>
      <c r="Y65" s="34">
        <f>IF(YEAR($H65)&lt;YEAR(Cashflow!$D$2),0,IF(WEEKNUM($H65)=Y$3,$E65,0))</f>
        <v>0</v>
      </c>
      <c r="Z65" s="34">
        <f>IF(YEAR($H65)&lt;YEAR(Cashflow!$D$2),0,IF(WEEKNUM($H65)=Z$3,$E65,0))</f>
        <v>0</v>
      </c>
      <c r="AA65" s="34">
        <f>IF(YEAR($H65)&lt;YEAR(Cashflow!$D$2),0,IF(WEEKNUM($H65)=AA$3,$E65,0))</f>
        <v>0</v>
      </c>
      <c r="AB65" s="34">
        <f>IF(YEAR($H65)&lt;YEAR(Cashflow!$D$2),0,IF(WEEKNUM($H65)=AB$3,$E65,0))</f>
        <v>0</v>
      </c>
      <c r="AC65" s="34">
        <f>IF(YEAR($H65)&lt;YEAR(Cashflow!$D$2),0,IF(WEEKNUM($H65)=AC$3,$E65,0))</f>
        <v>0</v>
      </c>
      <c r="AD65" s="34">
        <f>IF(YEAR($H65)&lt;YEAR(Cashflow!$D$2),0,IF(WEEKNUM($H65)=AD$3,$E65,0))</f>
        <v>0</v>
      </c>
      <c r="AE65" s="34">
        <f>IF(YEAR($H65)&lt;YEAR(Cashflow!$D$2),0,IF(WEEKNUM($H65)=AE$3,$E65,0))</f>
        <v>0</v>
      </c>
      <c r="AF65" s="34">
        <f>IF(YEAR($H65)&lt;YEAR(Cashflow!$D$2),0,IF(WEEKNUM($H65)=AF$3,$E65,0))</f>
        <v>0</v>
      </c>
      <c r="AG65" s="34">
        <f>IF(YEAR($H65)&lt;YEAR(Cashflow!$D$2),0,IF(WEEKNUM($H65)=AG$3,$E65,0))</f>
        <v>0</v>
      </c>
      <c r="AH65" s="34">
        <f>IF(YEAR($H65)&lt;YEAR(Cashflow!$D$2),0,IF(WEEKNUM($H65)=AH$3,$E65,0))</f>
        <v>0</v>
      </c>
      <c r="AI65" s="34">
        <f>IF(YEAR($H65)&lt;YEAR(Cashflow!$D$2),0,IF(WEEKNUM($H65)=AI$3,$E65,0))</f>
        <v>0</v>
      </c>
      <c r="AJ65" s="34">
        <f>IF(YEAR($H65)&lt;YEAR(Cashflow!$D$2),0,IF(WEEKNUM($H65)=AJ$3,$E65,0))</f>
        <v>0</v>
      </c>
      <c r="AK65" s="34">
        <f>IF(YEAR($H65)&lt;YEAR(Cashflow!$D$2),0,IF(WEEKNUM($H65)=AK$3,$E65,0))</f>
        <v>0</v>
      </c>
      <c r="AL65" s="34">
        <f>IF(YEAR($H65)&lt;YEAR(Cashflow!$D$2),0,IF(WEEKNUM($H65)=AL$3,$E65,0))</f>
        <v>0</v>
      </c>
      <c r="AM65" s="34">
        <f>IF(YEAR($H65)&lt;YEAR(Cashflow!$D$2),0,IF(WEEKNUM($H65)=AM$3,$E65,0))</f>
        <v>0</v>
      </c>
      <c r="AN65" s="34">
        <f>IF(YEAR($H65)&lt;YEAR(Cashflow!$D$2),0,IF(WEEKNUM($H65)=AN$3,$E65,0))</f>
        <v>0</v>
      </c>
      <c r="AO65" s="34">
        <f>IF(YEAR($H65)&lt;YEAR(Cashflow!$D$2),0,IF(WEEKNUM($H65)=AO$3,$E65,0))</f>
        <v>0</v>
      </c>
      <c r="AP65" s="34">
        <f>IF(YEAR($H65)&lt;YEAR(Cashflow!$D$2),0,IF(WEEKNUM($H65)=AP$3,$E65,0))</f>
        <v>0</v>
      </c>
      <c r="AQ65" s="34">
        <f>IF(YEAR($H65)&lt;YEAR(Cashflow!$D$2),0,IF(WEEKNUM($H65)=AQ$3,$E65,0))</f>
        <v>0</v>
      </c>
      <c r="AR65" s="34">
        <f>IF(YEAR($H65)&lt;YEAR(Cashflow!$D$2),0,IF(WEEKNUM($H65)=AR$3,$E65,0))</f>
        <v>0</v>
      </c>
      <c r="AS65" s="34">
        <f>IF(YEAR($H65)&lt;YEAR(Cashflow!$D$2),0,IF(WEEKNUM($H65)=AS$3,$E65,0))</f>
        <v>0</v>
      </c>
      <c r="AT65" s="34">
        <f>IF(YEAR($H65)&lt;YEAR(Cashflow!$D$2),0,IF(WEEKNUM($H65)=AT$3,$E65,0))</f>
        <v>0</v>
      </c>
      <c r="AU65" s="34">
        <f>IF(YEAR($H65)&lt;YEAR(Cashflow!$D$2),0,IF(WEEKNUM($H65)=AU$3,$E65,0))</f>
        <v>0</v>
      </c>
      <c r="AV65" s="34">
        <f>IF(YEAR($H65)&lt;YEAR(Cashflow!$D$2),0,IF(WEEKNUM($H65)=AV$3,$E65,0))</f>
        <v>0</v>
      </c>
      <c r="AW65" s="34">
        <f>IF(YEAR($H65)&lt;YEAR(Cashflow!$D$2),0,IF(WEEKNUM($H65)=AW$3,$E65,0))</f>
        <v>0</v>
      </c>
      <c r="AX65" s="28"/>
      <c r="AY65" s="28"/>
      <c r="AZ65" s="28"/>
    </row>
    <row r="66" spans="2:52" ht="15">
      <c r="B66" s="5" t="s">
        <v>106</v>
      </c>
      <c r="C66" s="4">
        <v>43808</v>
      </c>
      <c r="D66" s="7">
        <v>43822</v>
      </c>
      <c r="E66" s="1">
        <v>638.88</v>
      </c>
      <c r="F66" s="1">
        <v>98</v>
      </c>
      <c r="G66" s="46">
        <v>0</v>
      </c>
      <c r="H66" s="31">
        <f t="shared" si="3"/>
        <v>43822</v>
      </c>
      <c r="I66" s="34">
        <f>IF(YEAR($H66)&lt;YEAR(Cashflow!$D$2),$E66,IF(WEEKNUM($H66)&lt;=I$3,$E66,0))</f>
        <v>638.88</v>
      </c>
      <c r="J66" s="34">
        <f>IF(YEAR($H66)&lt;YEAR(Cashflow!$D$2),0,IF(WEEKNUM($H66)=J$3,$E66,0))</f>
        <v>0</v>
      </c>
      <c r="K66" s="34">
        <f>IF(YEAR($H66)&lt;YEAR(Cashflow!$D$2),0,IF(WEEKNUM($H66)=K$3,$E66,0))</f>
        <v>0</v>
      </c>
      <c r="L66" s="34">
        <f>IF(YEAR($H66)&lt;YEAR(Cashflow!$D$2),0,IF(WEEKNUM($H66)=L$3,$E66,0))</f>
        <v>0</v>
      </c>
      <c r="M66" s="34">
        <f>IF(YEAR($H66)&lt;YEAR(Cashflow!$D$2),0,IF(WEEKNUM($H66)=M$3,$E66,0))</f>
        <v>0</v>
      </c>
      <c r="N66" s="34">
        <f>IF(YEAR($H66)&lt;YEAR(Cashflow!$D$2),0,IF(WEEKNUM($H66)=N$3,$E66,0))</f>
        <v>0</v>
      </c>
      <c r="O66" s="34">
        <f>IF(YEAR($H66)&lt;YEAR(Cashflow!$D$2),0,IF(WEEKNUM($H66)=O$3,$E66,0))</f>
        <v>0</v>
      </c>
      <c r="P66" s="34">
        <f>IF(YEAR($H66)&lt;YEAR(Cashflow!$D$2),0,IF(WEEKNUM($H66)=P$3,$E66,0))</f>
        <v>0</v>
      </c>
      <c r="Q66" s="34">
        <f>IF(YEAR($H66)&lt;YEAR(Cashflow!$D$2),0,IF(WEEKNUM($H66)=Q$3,$E66,0))</f>
        <v>0</v>
      </c>
      <c r="R66" s="34">
        <f>IF(YEAR($H66)&lt;YEAR(Cashflow!$D$2),0,IF(WEEKNUM($H66)=R$3,$E66,0))</f>
        <v>0</v>
      </c>
      <c r="S66" s="34">
        <f>IF(YEAR($H66)&lt;YEAR(Cashflow!$D$2),0,IF(WEEKNUM($H66)=S$3,$E66,0))</f>
        <v>0</v>
      </c>
      <c r="T66" s="34">
        <f>IF(YEAR($H66)&lt;YEAR(Cashflow!$D$2),0,IF(WEEKNUM($H66)=T$3,$E66,0))</f>
        <v>0</v>
      </c>
      <c r="U66" s="34">
        <f>IF(YEAR($H66)&lt;YEAR(Cashflow!$D$2),0,IF(WEEKNUM($H66)=U$3,$E66,0))</f>
        <v>0</v>
      </c>
      <c r="V66" s="34">
        <f>IF(YEAR($H66)&lt;YEAR(Cashflow!$D$2),0,IF(WEEKNUM($H66)=V$3,$E66,0))</f>
        <v>0</v>
      </c>
      <c r="W66" s="34">
        <f>IF(YEAR($H66)&lt;YEAR(Cashflow!$D$2),0,IF(WEEKNUM($H66)=W$3,$E66,0))</f>
        <v>0</v>
      </c>
      <c r="X66" s="34">
        <f>IF(YEAR($H66)&lt;YEAR(Cashflow!$D$2),0,IF(WEEKNUM($H66)=X$3,$E66,0))</f>
        <v>0</v>
      </c>
      <c r="Y66" s="34">
        <f>IF(YEAR($H66)&lt;YEAR(Cashflow!$D$2),0,IF(WEEKNUM($H66)=Y$3,$E66,0))</f>
        <v>0</v>
      </c>
      <c r="Z66" s="34">
        <f>IF(YEAR($H66)&lt;YEAR(Cashflow!$D$2),0,IF(WEEKNUM($H66)=Z$3,$E66,0))</f>
        <v>0</v>
      </c>
      <c r="AA66" s="34">
        <f>IF(YEAR($H66)&lt;YEAR(Cashflow!$D$2),0,IF(WEEKNUM($H66)=AA$3,$E66,0))</f>
        <v>0</v>
      </c>
      <c r="AB66" s="34">
        <f>IF(YEAR($H66)&lt;YEAR(Cashflow!$D$2),0,IF(WEEKNUM($H66)=AB$3,$E66,0))</f>
        <v>0</v>
      </c>
      <c r="AC66" s="34">
        <f>IF(YEAR($H66)&lt;YEAR(Cashflow!$D$2),0,IF(WEEKNUM($H66)=AC$3,$E66,0))</f>
        <v>0</v>
      </c>
      <c r="AD66" s="34">
        <f>IF(YEAR($H66)&lt;YEAR(Cashflow!$D$2),0,IF(WEEKNUM($H66)=AD$3,$E66,0))</f>
        <v>0</v>
      </c>
      <c r="AE66" s="34">
        <f>IF(YEAR($H66)&lt;YEAR(Cashflow!$D$2),0,IF(WEEKNUM($H66)=AE$3,$E66,0))</f>
        <v>0</v>
      </c>
      <c r="AF66" s="34">
        <f>IF(YEAR($H66)&lt;YEAR(Cashflow!$D$2),0,IF(WEEKNUM($H66)=AF$3,$E66,0))</f>
        <v>0</v>
      </c>
      <c r="AG66" s="34">
        <f>IF(YEAR($H66)&lt;YEAR(Cashflow!$D$2),0,IF(WEEKNUM($H66)=AG$3,$E66,0))</f>
        <v>0</v>
      </c>
      <c r="AH66" s="34">
        <f>IF(YEAR($H66)&lt;YEAR(Cashflow!$D$2),0,IF(WEEKNUM($H66)=AH$3,$E66,0))</f>
        <v>0</v>
      </c>
      <c r="AI66" s="34">
        <f>IF(YEAR($H66)&lt;YEAR(Cashflow!$D$2),0,IF(WEEKNUM($H66)=AI$3,$E66,0))</f>
        <v>0</v>
      </c>
      <c r="AJ66" s="34">
        <f>IF(YEAR($H66)&lt;YEAR(Cashflow!$D$2),0,IF(WEEKNUM($H66)=AJ$3,$E66,0))</f>
        <v>0</v>
      </c>
      <c r="AK66" s="34">
        <f>IF(YEAR($H66)&lt;YEAR(Cashflow!$D$2),0,IF(WEEKNUM($H66)=AK$3,$E66,0))</f>
        <v>0</v>
      </c>
      <c r="AL66" s="34">
        <f>IF(YEAR($H66)&lt;YEAR(Cashflow!$D$2),0,IF(WEEKNUM($H66)=AL$3,$E66,0))</f>
        <v>0</v>
      </c>
      <c r="AM66" s="34">
        <f>IF(YEAR($H66)&lt;YEAR(Cashflow!$D$2),0,IF(WEEKNUM($H66)=AM$3,$E66,0))</f>
        <v>0</v>
      </c>
      <c r="AN66" s="34">
        <f>IF(YEAR($H66)&lt;YEAR(Cashflow!$D$2),0,IF(WEEKNUM($H66)=AN$3,$E66,0))</f>
        <v>0</v>
      </c>
      <c r="AO66" s="34">
        <f>IF(YEAR($H66)&lt;YEAR(Cashflow!$D$2),0,IF(WEEKNUM($H66)=AO$3,$E66,0))</f>
        <v>0</v>
      </c>
      <c r="AP66" s="34">
        <f>IF(YEAR($H66)&lt;YEAR(Cashflow!$D$2),0,IF(WEEKNUM($H66)=AP$3,$E66,0))</f>
        <v>0</v>
      </c>
      <c r="AQ66" s="34">
        <f>IF(YEAR($H66)&lt;YEAR(Cashflow!$D$2),0,IF(WEEKNUM($H66)=AQ$3,$E66,0))</f>
        <v>0</v>
      </c>
      <c r="AR66" s="34">
        <f>IF(YEAR($H66)&lt;YEAR(Cashflow!$D$2),0,IF(WEEKNUM($H66)=AR$3,$E66,0))</f>
        <v>0</v>
      </c>
      <c r="AS66" s="34">
        <f>IF(YEAR($H66)&lt;YEAR(Cashflow!$D$2),0,IF(WEEKNUM($H66)=AS$3,$E66,0))</f>
        <v>0</v>
      </c>
      <c r="AT66" s="34">
        <f>IF(YEAR($H66)&lt;YEAR(Cashflow!$D$2),0,IF(WEEKNUM($H66)=AT$3,$E66,0))</f>
        <v>0</v>
      </c>
      <c r="AU66" s="34">
        <f>IF(YEAR($H66)&lt;YEAR(Cashflow!$D$2),0,IF(WEEKNUM($H66)=AU$3,$E66,0))</f>
        <v>0</v>
      </c>
      <c r="AV66" s="34">
        <f>IF(YEAR($H66)&lt;YEAR(Cashflow!$D$2),0,IF(WEEKNUM($H66)=AV$3,$E66,0))</f>
        <v>0</v>
      </c>
      <c r="AW66" s="34">
        <f>IF(YEAR($H66)&lt;YEAR(Cashflow!$D$2),0,IF(WEEKNUM($H66)=AW$3,$E66,0))</f>
        <v>0</v>
      </c>
      <c r="AX66" s="28"/>
      <c r="AY66" s="28"/>
      <c r="AZ66" s="28"/>
    </row>
    <row r="67" spans="2:52" ht="15">
      <c r="B67" s="5" t="s">
        <v>107</v>
      </c>
      <c r="C67" s="4">
        <v>43808</v>
      </c>
      <c r="D67" s="7">
        <v>43822</v>
      </c>
      <c r="E67" s="1">
        <v>232.32</v>
      </c>
      <c r="F67" s="1">
        <v>98</v>
      </c>
      <c r="G67" s="46">
        <v>0</v>
      </c>
      <c r="H67" s="31">
        <f t="shared" si="3"/>
        <v>43822</v>
      </c>
      <c r="I67" s="34">
        <f>IF(YEAR($H67)&lt;YEAR(Cashflow!$D$2),$E67,IF(WEEKNUM($H67)&lt;=I$3,$E67,0))</f>
        <v>232.32</v>
      </c>
      <c r="J67" s="34">
        <f>IF(YEAR($H67)&lt;YEAR(Cashflow!$D$2),0,IF(WEEKNUM($H67)=J$3,$E67,0))</f>
        <v>0</v>
      </c>
      <c r="K67" s="34">
        <f>IF(YEAR($H67)&lt;YEAR(Cashflow!$D$2),0,IF(WEEKNUM($H67)=K$3,$E67,0))</f>
        <v>0</v>
      </c>
      <c r="L67" s="34">
        <f>IF(YEAR($H67)&lt;YEAR(Cashflow!$D$2),0,IF(WEEKNUM($H67)=L$3,$E67,0))</f>
        <v>0</v>
      </c>
      <c r="M67" s="34">
        <f>IF(YEAR($H67)&lt;YEAR(Cashflow!$D$2),0,IF(WEEKNUM($H67)=M$3,$E67,0))</f>
        <v>0</v>
      </c>
      <c r="N67" s="34">
        <f>IF(YEAR($H67)&lt;YEAR(Cashflow!$D$2),0,IF(WEEKNUM($H67)=N$3,$E67,0))</f>
        <v>0</v>
      </c>
      <c r="O67" s="34">
        <f>IF(YEAR($H67)&lt;YEAR(Cashflow!$D$2),0,IF(WEEKNUM($H67)=O$3,$E67,0))</f>
        <v>0</v>
      </c>
      <c r="P67" s="34">
        <f>IF(YEAR($H67)&lt;YEAR(Cashflow!$D$2),0,IF(WEEKNUM($H67)=P$3,$E67,0))</f>
        <v>0</v>
      </c>
      <c r="Q67" s="34">
        <f>IF(YEAR($H67)&lt;YEAR(Cashflow!$D$2),0,IF(WEEKNUM($H67)=Q$3,$E67,0))</f>
        <v>0</v>
      </c>
      <c r="R67" s="34">
        <f>IF(YEAR($H67)&lt;YEAR(Cashflow!$D$2),0,IF(WEEKNUM($H67)=R$3,$E67,0))</f>
        <v>0</v>
      </c>
      <c r="S67" s="34">
        <f>IF(YEAR($H67)&lt;YEAR(Cashflow!$D$2),0,IF(WEEKNUM($H67)=S$3,$E67,0))</f>
        <v>0</v>
      </c>
      <c r="T67" s="34">
        <f>IF(YEAR($H67)&lt;YEAR(Cashflow!$D$2),0,IF(WEEKNUM($H67)=T$3,$E67,0))</f>
        <v>0</v>
      </c>
      <c r="U67" s="34">
        <f>IF(YEAR($H67)&lt;YEAR(Cashflow!$D$2),0,IF(WEEKNUM($H67)=U$3,$E67,0))</f>
        <v>0</v>
      </c>
      <c r="V67" s="34">
        <f>IF(YEAR($H67)&lt;YEAR(Cashflow!$D$2),0,IF(WEEKNUM($H67)=V$3,$E67,0))</f>
        <v>0</v>
      </c>
      <c r="W67" s="34">
        <f>IF(YEAR($H67)&lt;YEAR(Cashflow!$D$2),0,IF(WEEKNUM($H67)=W$3,$E67,0))</f>
        <v>0</v>
      </c>
      <c r="X67" s="34">
        <f>IF(YEAR($H67)&lt;YEAR(Cashflow!$D$2),0,IF(WEEKNUM($H67)=X$3,$E67,0))</f>
        <v>0</v>
      </c>
      <c r="Y67" s="34">
        <f>IF(YEAR($H67)&lt;YEAR(Cashflow!$D$2),0,IF(WEEKNUM($H67)=Y$3,$E67,0))</f>
        <v>0</v>
      </c>
      <c r="Z67" s="34">
        <f>IF(YEAR($H67)&lt;YEAR(Cashflow!$D$2),0,IF(WEEKNUM($H67)=Z$3,$E67,0))</f>
        <v>0</v>
      </c>
      <c r="AA67" s="34">
        <f>IF(YEAR($H67)&lt;YEAR(Cashflow!$D$2),0,IF(WEEKNUM($H67)=AA$3,$E67,0))</f>
        <v>0</v>
      </c>
      <c r="AB67" s="34">
        <f>IF(YEAR($H67)&lt;YEAR(Cashflow!$D$2),0,IF(WEEKNUM($H67)=AB$3,$E67,0))</f>
        <v>0</v>
      </c>
      <c r="AC67" s="34">
        <f>IF(YEAR($H67)&lt;YEAR(Cashflow!$D$2),0,IF(WEEKNUM($H67)=AC$3,$E67,0))</f>
        <v>0</v>
      </c>
      <c r="AD67" s="34">
        <f>IF(YEAR($H67)&lt;YEAR(Cashflow!$D$2),0,IF(WEEKNUM($H67)=AD$3,$E67,0))</f>
        <v>0</v>
      </c>
      <c r="AE67" s="34">
        <f>IF(YEAR($H67)&lt;YEAR(Cashflow!$D$2),0,IF(WEEKNUM($H67)=AE$3,$E67,0))</f>
        <v>0</v>
      </c>
      <c r="AF67" s="34">
        <f>IF(YEAR($H67)&lt;YEAR(Cashflow!$D$2),0,IF(WEEKNUM($H67)=AF$3,$E67,0))</f>
        <v>0</v>
      </c>
      <c r="AG67" s="34">
        <f>IF(YEAR($H67)&lt;YEAR(Cashflow!$D$2),0,IF(WEEKNUM($H67)=AG$3,$E67,0))</f>
        <v>0</v>
      </c>
      <c r="AH67" s="34">
        <f>IF(YEAR($H67)&lt;YEAR(Cashflow!$D$2),0,IF(WEEKNUM($H67)=AH$3,$E67,0))</f>
        <v>0</v>
      </c>
      <c r="AI67" s="34">
        <f>IF(YEAR($H67)&lt;YEAR(Cashflow!$D$2),0,IF(WEEKNUM($H67)=AI$3,$E67,0))</f>
        <v>0</v>
      </c>
      <c r="AJ67" s="34">
        <f>IF(YEAR($H67)&lt;YEAR(Cashflow!$D$2),0,IF(WEEKNUM($H67)=AJ$3,$E67,0))</f>
        <v>0</v>
      </c>
      <c r="AK67" s="34">
        <f>IF(YEAR($H67)&lt;YEAR(Cashflow!$D$2),0,IF(WEEKNUM($H67)=AK$3,$E67,0))</f>
        <v>0</v>
      </c>
      <c r="AL67" s="34">
        <f>IF(YEAR($H67)&lt;YEAR(Cashflow!$D$2),0,IF(WEEKNUM($H67)=AL$3,$E67,0))</f>
        <v>0</v>
      </c>
      <c r="AM67" s="34">
        <f>IF(YEAR($H67)&lt;YEAR(Cashflow!$D$2),0,IF(WEEKNUM($H67)=AM$3,$E67,0))</f>
        <v>0</v>
      </c>
      <c r="AN67" s="34">
        <f>IF(YEAR($H67)&lt;YEAR(Cashflow!$D$2),0,IF(WEEKNUM($H67)=AN$3,$E67,0))</f>
        <v>0</v>
      </c>
      <c r="AO67" s="34">
        <f>IF(YEAR($H67)&lt;YEAR(Cashflow!$D$2),0,IF(WEEKNUM($H67)=AO$3,$E67,0))</f>
        <v>0</v>
      </c>
      <c r="AP67" s="34">
        <f>IF(YEAR($H67)&lt;YEAR(Cashflow!$D$2),0,IF(WEEKNUM($H67)=AP$3,$E67,0))</f>
        <v>0</v>
      </c>
      <c r="AQ67" s="34">
        <f>IF(YEAR($H67)&lt;YEAR(Cashflow!$D$2),0,IF(WEEKNUM($H67)=AQ$3,$E67,0))</f>
        <v>0</v>
      </c>
      <c r="AR67" s="34">
        <f>IF(YEAR($H67)&lt;YEAR(Cashflow!$D$2),0,IF(WEEKNUM($H67)=AR$3,$E67,0))</f>
        <v>0</v>
      </c>
      <c r="AS67" s="34">
        <f>IF(YEAR($H67)&lt;YEAR(Cashflow!$D$2),0,IF(WEEKNUM($H67)=AS$3,$E67,0))</f>
        <v>0</v>
      </c>
      <c r="AT67" s="34">
        <f>IF(YEAR($H67)&lt;YEAR(Cashflow!$D$2),0,IF(WEEKNUM($H67)=AT$3,$E67,0))</f>
        <v>0</v>
      </c>
      <c r="AU67" s="34">
        <f>IF(YEAR($H67)&lt;YEAR(Cashflow!$D$2),0,IF(WEEKNUM($H67)=AU$3,$E67,0))</f>
        <v>0</v>
      </c>
      <c r="AV67" s="34">
        <f>IF(YEAR($H67)&lt;YEAR(Cashflow!$D$2),0,IF(WEEKNUM($H67)=AV$3,$E67,0))</f>
        <v>0</v>
      </c>
      <c r="AW67" s="34">
        <f>IF(YEAR($H67)&lt;YEAR(Cashflow!$D$2),0,IF(WEEKNUM($H67)=AW$3,$E67,0))</f>
        <v>0</v>
      </c>
      <c r="AX67" s="28"/>
      <c r="AY67" s="28"/>
      <c r="AZ67" s="28"/>
    </row>
    <row r="68" spans="2:52" ht="15">
      <c r="B68" s="5" t="s">
        <v>108</v>
      </c>
      <c r="C68" s="4">
        <v>43832</v>
      </c>
      <c r="D68" s="4">
        <v>43846</v>
      </c>
      <c r="E68" s="3">
        <v>605</v>
      </c>
      <c r="F68" s="1">
        <v>74</v>
      </c>
      <c r="G68" s="46">
        <v>0</v>
      </c>
      <c r="H68" s="31">
        <f t="shared" ref="H68:H115" si="4">D68+G68</f>
        <v>43846</v>
      </c>
      <c r="I68" s="34">
        <f>IF(YEAR($H68)&lt;YEAR(Cashflow!$D$2),$E68,IF(WEEKNUM($H68)&lt;=I$3,$E68,0))</f>
        <v>605</v>
      </c>
      <c r="J68" s="34">
        <f>IF(YEAR($H68)&lt;YEAR(Cashflow!$D$2),0,IF(WEEKNUM($H68)=J$3,$E68,0))</f>
        <v>0</v>
      </c>
      <c r="K68" s="34">
        <f>IF(YEAR($H68)&lt;YEAR(Cashflow!$D$2),0,IF(WEEKNUM($H68)=K$3,$E68,0))</f>
        <v>0</v>
      </c>
      <c r="L68" s="34">
        <f>IF(YEAR($H68)&lt;YEAR(Cashflow!$D$2),0,IF(WEEKNUM($H68)=L$3,$E68,0))</f>
        <v>0</v>
      </c>
      <c r="M68" s="34">
        <f>IF(YEAR($H68)&lt;YEAR(Cashflow!$D$2),0,IF(WEEKNUM($H68)=M$3,$E68,0))</f>
        <v>0</v>
      </c>
      <c r="N68" s="34">
        <f>IF(YEAR($H68)&lt;YEAR(Cashflow!$D$2),0,IF(WEEKNUM($H68)=N$3,$E68,0))</f>
        <v>0</v>
      </c>
      <c r="O68" s="34">
        <f>IF(YEAR($H68)&lt;YEAR(Cashflow!$D$2),0,IF(WEEKNUM($H68)=O$3,$E68,0))</f>
        <v>0</v>
      </c>
      <c r="P68" s="34">
        <f>IF(YEAR($H68)&lt;YEAR(Cashflow!$D$2),0,IF(WEEKNUM($H68)=P$3,$E68,0))</f>
        <v>0</v>
      </c>
      <c r="Q68" s="34">
        <f>IF(YEAR($H68)&lt;YEAR(Cashflow!$D$2),0,IF(WEEKNUM($H68)=Q$3,$E68,0))</f>
        <v>0</v>
      </c>
      <c r="R68" s="34">
        <f>IF(YEAR($H68)&lt;YEAR(Cashflow!$D$2),0,IF(WEEKNUM($H68)=R$3,$E68,0))</f>
        <v>0</v>
      </c>
      <c r="S68" s="34">
        <f>IF(YEAR($H68)&lt;YEAR(Cashflow!$D$2),0,IF(WEEKNUM($H68)=S$3,$E68,0))</f>
        <v>0</v>
      </c>
      <c r="T68" s="34">
        <f>IF(YEAR($H68)&lt;YEAR(Cashflow!$D$2),0,IF(WEEKNUM($H68)=T$3,$E68,0))</f>
        <v>0</v>
      </c>
      <c r="U68" s="34">
        <f>IF(YEAR($H68)&lt;YEAR(Cashflow!$D$2),0,IF(WEEKNUM($H68)=U$3,$E68,0))</f>
        <v>0</v>
      </c>
      <c r="V68" s="34">
        <f>IF(YEAR($H68)&lt;YEAR(Cashflow!$D$2),0,IF(WEEKNUM($H68)=V$3,$E68,0))</f>
        <v>0</v>
      </c>
      <c r="W68" s="34">
        <f>IF(YEAR($H68)&lt;YEAR(Cashflow!$D$2),0,IF(WEEKNUM($H68)=W$3,$E68,0))</f>
        <v>0</v>
      </c>
      <c r="X68" s="34">
        <f>IF(YEAR($H68)&lt;YEAR(Cashflow!$D$2),0,IF(WEEKNUM($H68)=X$3,$E68,0))</f>
        <v>0</v>
      </c>
      <c r="Y68" s="34">
        <f>IF(YEAR($H68)&lt;YEAR(Cashflow!$D$2),0,IF(WEEKNUM($H68)=Y$3,$E68,0))</f>
        <v>0</v>
      </c>
      <c r="Z68" s="34">
        <f>IF(YEAR($H68)&lt;YEAR(Cashflow!$D$2),0,IF(WEEKNUM($H68)=Z$3,$E68,0))</f>
        <v>0</v>
      </c>
      <c r="AA68" s="34">
        <f>IF(YEAR($H68)&lt;YEAR(Cashflow!$D$2),0,IF(WEEKNUM($H68)=AA$3,$E68,0))</f>
        <v>0</v>
      </c>
      <c r="AB68" s="34">
        <f>IF(YEAR($H68)&lt;YEAR(Cashflow!$D$2),0,IF(WEEKNUM($H68)=AB$3,$E68,0))</f>
        <v>0</v>
      </c>
      <c r="AC68" s="34">
        <f>IF(YEAR($H68)&lt;YEAR(Cashflow!$D$2),0,IF(WEEKNUM($H68)=AC$3,$E68,0))</f>
        <v>0</v>
      </c>
      <c r="AD68" s="34">
        <f>IF(YEAR($H68)&lt;YEAR(Cashflow!$D$2),0,IF(WEEKNUM($H68)=AD$3,$E68,0))</f>
        <v>0</v>
      </c>
      <c r="AE68" s="34">
        <f>IF(YEAR($H68)&lt;YEAR(Cashflow!$D$2),0,IF(WEEKNUM($H68)=AE$3,$E68,0))</f>
        <v>0</v>
      </c>
      <c r="AF68" s="34">
        <f>IF(YEAR($H68)&lt;YEAR(Cashflow!$D$2),0,IF(WEEKNUM($H68)=AF$3,$E68,0))</f>
        <v>0</v>
      </c>
      <c r="AG68" s="34">
        <f>IF(YEAR($H68)&lt;YEAR(Cashflow!$D$2),0,IF(WEEKNUM($H68)=AG$3,$E68,0))</f>
        <v>0</v>
      </c>
      <c r="AH68" s="34">
        <f>IF(YEAR($H68)&lt;YEAR(Cashflow!$D$2),0,IF(WEEKNUM($H68)=AH$3,$E68,0))</f>
        <v>0</v>
      </c>
      <c r="AI68" s="34">
        <f>IF(YEAR($H68)&lt;YEAR(Cashflow!$D$2),0,IF(WEEKNUM($H68)=AI$3,$E68,0))</f>
        <v>0</v>
      </c>
      <c r="AJ68" s="34">
        <f>IF(YEAR($H68)&lt;YEAR(Cashflow!$D$2),0,IF(WEEKNUM($H68)=AJ$3,$E68,0))</f>
        <v>0</v>
      </c>
      <c r="AK68" s="34">
        <f>IF(YEAR($H68)&lt;YEAR(Cashflow!$D$2),0,IF(WEEKNUM($H68)=AK$3,$E68,0))</f>
        <v>0</v>
      </c>
      <c r="AL68" s="34">
        <f>IF(YEAR($H68)&lt;YEAR(Cashflow!$D$2),0,IF(WEEKNUM($H68)=AL$3,$E68,0))</f>
        <v>0</v>
      </c>
      <c r="AM68" s="34">
        <f>IF(YEAR($H68)&lt;YEAR(Cashflow!$D$2),0,IF(WEEKNUM($H68)=AM$3,$E68,0))</f>
        <v>0</v>
      </c>
      <c r="AN68" s="34">
        <f>IF(YEAR($H68)&lt;YEAR(Cashflow!$D$2),0,IF(WEEKNUM($H68)=AN$3,$E68,0))</f>
        <v>0</v>
      </c>
      <c r="AO68" s="34">
        <f>IF(YEAR($H68)&lt;YEAR(Cashflow!$D$2),0,IF(WEEKNUM($H68)=AO$3,$E68,0))</f>
        <v>0</v>
      </c>
      <c r="AP68" s="34">
        <f>IF(YEAR($H68)&lt;YEAR(Cashflow!$D$2),0,IF(WEEKNUM($H68)=AP$3,$E68,0))</f>
        <v>0</v>
      </c>
      <c r="AQ68" s="34">
        <f>IF(YEAR($H68)&lt;YEAR(Cashflow!$D$2),0,IF(WEEKNUM($H68)=AQ$3,$E68,0))</f>
        <v>0</v>
      </c>
      <c r="AR68" s="34">
        <f>IF(YEAR($H68)&lt;YEAR(Cashflow!$D$2),0,IF(WEEKNUM($H68)=AR$3,$E68,0))</f>
        <v>0</v>
      </c>
      <c r="AS68" s="34">
        <f>IF(YEAR($H68)&lt;YEAR(Cashflow!$D$2),0,IF(WEEKNUM($H68)=AS$3,$E68,0))</f>
        <v>0</v>
      </c>
      <c r="AT68" s="34">
        <f>IF(YEAR($H68)&lt;YEAR(Cashflow!$D$2),0,IF(WEEKNUM($H68)=AT$3,$E68,0))</f>
        <v>0</v>
      </c>
      <c r="AU68" s="34">
        <f>IF(YEAR($H68)&lt;YEAR(Cashflow!$D$2),0,IF(WEEKNUM($H68)=AU$3,$E68,0))</f>
        <v>0</v>
      </c>
      <c r="AV68" s="34">
        <f>IF(YEAR($H68)&lt;YEAR(Cashflow!$D$2),0,IF(WEEKNUM($H68)=AV$3,$E68,0))</f>
        <v>0</v>
      </c>
      <c r="AW68" s="34">
        <f>IF(YEAR($H68)&lt;YEAR(Cashflow!$D$2),0,IF(WEEKNUM($H68)=AW$3,$E68,0))</f>
        <v>0</v>
      </c>
      <c r="AX68" s="28"/>
      <c r="AY68" s="28"/>
      <c r="AZ68" s="28"/>
    </row>
    <row r="69" spans="2:52" ht="15">
      <c r="B69" s="5" t="s">
        <v>109</v>
      </c>
      <c r="C69" s="4">
        <v>43860</v>
      </c>
      <c r="D69" s="4">
        <v>43874</v>
      </c>
      <c r="E69" s="3">
        <v>580.79999999999995</v>
      </c>
      <c r="F69" s="1">
        <v>46</v>
      </c>
      <c r="G69" s="46">
        <v>0</v>
      </c>
      <c r="H69" s="31">
        <f t="shared" si="4"/>
        <v>43874</v>
      </c>
      <c r="I69" s="34">
        <f>IF(YEAR($H69)&lt;YEAR(Cashflow!$D$2),$E69,IF(WEEKNUM($H69)&lt;=I$3,$E69,0))</f>
        <v>580.79999999999995</v>
      </c>
      <c r="J69" s="34">
        <f>IF(YEAR($H69)&lt;YEAR(Cashflow!$D$2),0,IF(WEEKNUM($H69)=J$3,$E69,0))</f>
        <v>0</v>
      </c>
      <c r="K69" s="34">
        <f>IF(YEAR($H69)&lt;YEAR(Cashflow!$D$2),0,IF(WEEKNUM($H69)=K$3,$E69,0))</f>
        <v>0</v>
      </c>
      <c r="L69" s="34">
        <f>IF(YEAR($H69)&lt;YEAR(Cashflow!$D$2),0,IF(WEEKNUM($H69)=L$3,$E69,0))</f>
        <v>0</v>
      </c>
      <c r="M69" s="34">
        <f>IF(YEAR($H69)&lt;YEAR(Cashflow!$D$2),0,IF(WEEKNUM($H69)=M$3,$E69,0))</f>
        <v>0</v>
      </c>
      <c r="N69" s="34">
        <f>IF(YEAR($H69)&lt;YEAR(Cashflow!$D$2),0,IF(WEEKNUM($H69)=N$3,$E69,0))</f>
        <v>0</v>
      </c>
      <c r="O69" s="34">
        <f>IF(YEAR($H69)&lt;YEAR(Cashflow!$D$2),0,IF(WEEKNUM($H69)=O$3,$E69,0))</f>
        <v>0</v>
      </c>
      <c r="P69" s="34">
        <f>IF(YEAR($H69)&lt;YEAR(Cashflow!$D$2),0,IF(WEEKNUM($H69)=P$3,$E69,0))</f>
        <v>0</v>
      </c>
      <c r="Q69" s="34">
        <f>IF(YEAR($H69)&lt;YEAR(Cashflow!$D$2),0,IF(WEEKNUM($H69)=Q$3,$E69,0))</f>
        <v>0</v>
      </c>
      <c r="R69" s="34">
        <f>IF(YEAR($H69)&lt;YEAR(Cashflow!$D$2),0,IF(WEEKNUM($H69)=R$3,$E69,0))</f>
        <v>0</v>
      </c>
      <c r="S69" s="34">
        <f>IF(YEAR($H69)&lt;YEAR(Cashflow!$D$2),0,IF(WEEKNUM($H69)=S$3,$E69,0))</f>
        <v>0</v>
      </c>
      <c r="T69" s="34">
        <f>IF(YEAR($H69)&lt;YEAR(Cashflow!$D$2),0,IF(WEEKNUM($H69)=T$3,$E69,0))</f>
        <v>0</v>
      </c>
      <c r="U69" s="34">
        <f>IF(YEAR($H69)&lt;YEAR(Cashflow!$D$2),0,IF(WEEKNUM($H69)=U$3,$E69,0))</f>
        <v>0</v>
      </c>
      <c r="V69" s="34">
        <f>IF(YEAR($H69)&lt;YEAR(Cashflow!$D$2),0,IF(WEEKNUM($H69)=V$3,$E69,0))</f>
        <v>0</v>
      </c>
      <c r="W69" s="34">
        <f>IF(YEAR($H69)&lt;YEAR(Cashflow!$D$2),0,IF(WEEKNUM($H69)=W$3,$E69,0))</f>
        <v>0</v>
      </c>
      <c r="X69" s="34">
        <f>IF(YEAR($H69)&lt;YEAR(Cashflow!$D$2),0,IF(WEEKNUM($H69)=X$3,$E69,0))</f>
        <v>0</v>
      </c>
      <c r="Y69" s="34">
        <f>IF(YEAR($H69)&lt;YEAR(Cashflow!$D$2),0,IF(WEEKNUM($H69)=Y$3,$E69,0))</f>
        <v>0</v>
      </c>
      <c r="Z69" s="34">
        <f>IF(YEAR($H69)&lt;YEAR(Cashflow!$D$2),0,IF(WEEKNUM($H69)=Z$3,$E69,0))</f>
        <v>0</v>
      </c>
      <c r="AA69" s="34">
        <f>IF(YEAR($H69)&lt;YEAR(Cashflow!$D$2),0,IF(WEEKNUM($H69)=AA$3,$E69,0))</f>
        <v>0</v>
      </c>
      <c r="AB69" s="34">
        <f>IF(YEAR($H69)&lt;YEAR(Cashflow!$D$2),0,IF(WEEKNUM($H69)=AB$3,$E69,0))</f>
        <v>0</v>
      </c>
      <c r="AC69" s="34">
        <f>IF(YEAR($H69)&lt;YEAR(Cashflow!$D$2),0,IF(WEEKNUM($H69)=AC$3,$E69,0))</f>
        <v>0</v>
      </c>
      <c r="AD69" s="34">
        <f>IF(YEAR($H69)&lt;YEAR(Cashflow!$D$2),0,IF(WEEKNUM($H69)=AD$3,$E69,0))</f>
        <v>0</v>
      </c>
      <c r="AE69" s="34">
        <f>IF(YEAR($H69)&lt;YEAR(Cashflow!$D$2),0,IF(WEEKNUM($H69)=AE$3,$E69,0))</f>
        <v>0</v>
      </c>
      <c r="AF69" s="34">
        <f>IF(YEAR($H69)&lt;YEAR(Cashflow!$D$2),0,IF(WEEKNUM($H69)=AF$3,$E69,0))</f>
        <v>0</v>
      </c>
      <c r="AG69" s="34">
        <f>IF(YEAR($H69)&lt;YEAR(Cashflow!$D$2),0,IF(WEEKNUM($H69)=AG$3,$E69,0))</f>
        <v>0</v>
      </c>
      <c r="AH69" s="34">
        <f>IF(YEAR($H69)&lt;YEAR(Cashflow!$D$2),0,IF(WEEKNUM($H69)=AH$3,$E69,0))</f>
        <v>0</v>
      </c>
      <c r="AI69" s="34">
        <f>IF(YEAR($H69)&lt;YEAR(Cashflow!$D$2),0,IF(WEEKNUM($H69)=AI$3,$E69,0))</f>
        <v>0</v>
      </c>
      <c r="AJ69" s="34">
        <f>IF(YEAR($H69)&lt;YEAR(Cashflow!$D$2),0,IF(WEEKNUM($H69)=AJ$3,$E69,0))</f>
        <v>0</v>
      </c>
      <c r="AK69" s="34">
        <f>IF(YEAR($H69)&lt;YEAR(Cashflow!$D$2),0,IF(WEEKNUM($H69)=AK$3,$E69,0))</f>
        <v>0</v>
      </c>
      <c r="AL69" s="34">
        <f>IF(YEAR($H69)&lt;YEAR(Cashflow!$D$2),0,IF(WEEKNUM($H69)=AL$3,$E69,0))</f>
        <v>0</v>
      </c>
      <c r="AM69" s="34">
        <f>IF(YEAR($H69)&lt;YEAR(Cashflow!$D$2),0,IF(WEEKNUM($H69)=AM$3,$E69,0))</f>
        <v>0</v>
      </c>
      <c r="AN69" s="34">
        <f>IF(YEAR($H69)&lt;YEAR(Cashflow!$D$2),0,IF(WEEKNUM($H69)=AN$3,$E69,0))</f>
        <v>0</v>
      </c>
      <c r="AO69" s="34">
        <f>IF(YEAR($H69)&lt;YEAR(Cashflow!$D$2),0,IF(WEEKNUM($H69)=AO$3,$E69,0))</f>
        <v>0</v>
      </c>
      <c r="AP69" s="34">
        <f>IF(YEAR($H69)&lt;YEAR(Cashflow!$D$2),0,IF(WEEKNUM($H69)=AP$3,$E69,0))</f>
        <v>0</v>
      </c>
      <c r="AQ69" s="34">
        <f>IF(YEAR($H69)&lt;YEAR(Cashflow!$D$2),0,IF(WEEKNUM($H69)=AQ$3,$E69,0))</f>
        <v>0</v>
      </c>
      <c r="AR69" s="34">
        <f>IF(YEAR($H69)&lt;YEAR(Cashflow!$D$2),0,IF(WEEKNUM($H69)=AR$3,$E69,0))</f>
        <v>0</v>
      </c>
      <c r="AS69" s="34">
        <f>IF(YEAR($H69)&lt;YEAR(Cashflow!$D$2),0,IF(WEEKNUM($H69)=AS$3,$E69,0))</f>
        <v>0</v>
      </c>
      <c r="AT69" s="34">
        <f>IF(YEAR($H69)&lt;YEAR(Cashflow!$D$2),0,IF(WEEKNUM($H69)=AT$3,$E69,0))</f>
        <v>0</v>
      </c>
      <c r="AU69" s="34">
        <f>IF(YEAR($H69)&lt;YEAR(Cashflow!$D$2),0,IF(WEEKNUM($H69)=AU$3,$E69,0))</f>
        <v>0</v>
      </c>
      <c r="AV69" s="34">
        <f>IF(YEAR($H69)&lt;YEAR(Cashflow!$D$2),0,IF(WEEKNUM($H69)=AV$3,$E69,0))</f>
        <v>0</v>
      </c>
      <c r="AW69" s="34">
        <f>IF(YEAR($H69)&lt;YEAR(Cashflow!$D$2),0,IF(WEEKNUM($H69)=AW$3,$E69,0))</f>
        <v>0</v>
      </c>
      <c r="AX69" s="28"/>
      <c r="AY69" s="28"/>
      <c r="AZ69" s="28"/>
    </row>
    <row r="70" spans="2:52" ht="15">
      <c r="B70" s="5" t="s">
        <v>110</v>
      </c>
      <c r="C70" s="4">
        <v>43860</v>
      </c>
      <c r="D70" s="4">
        <v>43874</v>
      </c>
      <c r="E70" s="1">
        <v>116.16</v>
      </c>
      <c r="F70" s="1">
        <v>46</v>
      </c>
      <c r="G70" s="46">
        <v>0</v>
      </c>
      <c r="H70" s="31">
        <f t="shared" si="4"/>
        <v>43874</v>
      </c>
      <c r="I70" s="34">
        <f>IF(YEAR($H70)&lt;YEAR(Cashflow!$D$2),$E70,IF(WEEKNUM($H70)&lt;=I$3,$E70,0))</f>
        <v>116.16</v>
      </c>
      <c r="J70" s="34">
        <f>IF(YEAR($H70)&lt;YEAR(Cashflow!$D$2),0,IF(WEEKNUM($H70)=J$3,$E70,0))</f>
        <v>0</v>
      </c>
      <c r="K70" s="34">
        <f>IF(YEAR($H70)&lt;YEAR(Cashflow!$D$2),0,IF(WEEKNUM($H70)=K$3,$E70,0))</f>
        <v>0</v>
      </c>
      <c r="L70" s="34">
        <f>IF(YEAR($H70)&lt;YEAR(Cashflow!$D$2),0,IF(WEEKNUM($H70)=L$3,$E70,0))</f>
        <v>0</v>
      </c>
      <c r="M70" s="34">
        <f>IF(YEAR($H70)&lt;YEAR(Cashflow!$D$2),0,IF(WEEKNUM($H70)=M$3,$E70,0))</f>
        <v>0</v>
      </c>
      <c r="N70" s="34">
        <f>IF(YEAR($H70)&lt;YEAR(Cashflow!$D$2),0,IF(WEEKNUM($H70)=N$3,$E70,0))</f>
        <v>0</v>
      </c>
      <c r="O70" s="34">
        <f>IF(YEAR($H70)&lt;YEAR(Cashflow!$D$2),0,IF(WEEKNUM($H70)=O$3,$E70,0))</f>
        <v>0</v>
      </c>
      <c r="P70" s="34">
        <f>IF(YEAR($H70)&lt;YEAR(Cashflow!$D$2),0,IF(WEEKNUM($H70)=P$3,$E70,0))</f>
        <v>0</v>
      </c>
      <c r="Q70" s="34">
        <f>IF(YEAR($H70)&lt;YEAR(Cashflow!$D$2),0,IF(WEEKNUM($H70)=Q$3,$E70,0))</f>
        <v>0</v>
      </c>
      <c r="R70" s="34">
        <f>IF(YEAR($H70)&lt;YEAR(Cashflow!$D$2),0,IF(WEEKNUM($H70)=R$3,$E70,0))</f>
        <v>0</v>
      </c>
      <c r="S70" s="34">
        <f>IF(YEAR($H70)&lt;YEAR(Cashflow!$D$2),0,IF(WEEKNUM($H70)=S$3,$E70,0))</f>
        <v>0</v>
      </c>
      <c r="T70" s="34">
        <f>IF(YEAR($H70)&lt;YEAR(Cashflow!$D$2),0,IF(WEEKNUM($H70)=T$3,$E70,0))</f>
        <v>0</v>
      </c>
      <c r="U70" s="34">
        <f>IF(YEAR($H70)&lt;YEAR(Cashflow!$D$2),0,IF(WEEKNUM($H70)=U$3,$E70,0))</f>
        <v>0</v>
      </c>
      <c r="V70" s="34">
        <f>IF(YEAR($H70)&lt;YEAR(Cashflow!$D$2),0,IF(WEEKNUM($H70)=V$3,$E70,0))</f>
        <v>0</v>
      </c>
      <c r="W70" s="34">
        <f>IF(YEAR($H70)&lt;YEAR(Cashflow!$D$2),0,IF(WEEKNUM($H70)=W$3,$E70,0))</f>
        <v>0</v>
      </c>
      <c r="X70" s="34">
        <f>IF(YEAR($H70)&lt;YEAR(Cashflow!$D$2),0,IF(WEEKNUM($H70)=X$3,$E70,0))</f>
        <v>0</v>
      </c>
      <c r="Y70" s="34">
        <f>IF(YEAR($H70)&lt;YEAR(Cashflow!$D$2),0,IF(WEEKNUM($H70)=Y$3,$E70,0))</f>
        <v>0</v>
      </c>
      <c r="Z70" s="34">
        <f>IF(YEAR($H70)&lt;YEAR(Cashflow!$D$2),0,IF(WEEKNUM($H70)=Z$3,$E70,0))</f>
        <v>0</v>
      </c>
      <c r="AA70" s="34">
        <f>IF(YEAR($H70)&lt;YEAR(Cashflow!$D$2),0,IF(WEEKNUM($H70)=AA$3,$E70,0))</f>
        <v>0</v>
      </c>
      <c r="AB70" s="34">
        <f>IF(YEAR($H70)&lt;YEAR(Cashflow!$D$2),0,IF(WEEKNUM($H70)=AB$3,$E70,0))</f>
        <v>0</v>
      </c>
      <c r="AC70" s="34">
        <f>IF(YEAR($H70)&lt;YEAR(Cashflow!$D$2),0,IF(WEEKNUM($H70)=AC$3,$E70,0))</f>
        <v>0</v>
      </c>
      <c r="AD70" s="34">
        <f>IF(YEAR($H70)&lt;YEAR(Cashflow!$D$2),0,IF(WEEKNUM($H70)=AD$3,$E70,0))</f>
        <v>0</v>
      </c>
      <c r="AE70" s="34">
        <f>IF(YEAR($H70)&lt;YEAR(Cashflow!$D$2),0,IF(WEEKNUM($H70)=AE$3,$E70,0))</f>
        <v>0</v>
      </c>
      <c r="AF70" s="34">
        <f>IF(YEAR($H70)&lt;YEAR(Cashflow!$D$2),0,IF(WEEKNUM($H70)=AF$3,$E70,0))</f>
        <v>0</v>
      </c>
      <c r="AG70" s="34">
        <f>IF(YEAR($H70)&lt;YEAR(Cashflow!$D$2),0,IF(WEEKNUM($H70)=AG$3,$E70,0))</f>
        <v>0</v>
      </c>
      <c r="AH70" s="34">
        <f>IF(YEAR($H70)&lt;YEAR(Cashflow!$D$2),0,IF(WEEKNUM($H70)=AH$3,$E70,0))</f>
        <v>0</v>
      </c>
      <c r="AI70" s="34">
        <f>IF(YEAR($H70)&lt;YEAR(Cashflow!$D$2),0,IF(WEEKNUM($H70)=AI$3,$E70,0))</f>
        <v>0</v>
      </c>
      <c r="AJ70" s="34">
        <f>IF(YEAR($H70)&lt;YEAR(Cashflow!$D$2),0,IF(WEEKNUM($H70)=AJ$3,$E70,0))</f>
        <v>0</v>
      </c>
      <c r="AK70" s="34">
        <f>IF(YEAR($H70)&lt;YEAR(Cashflow!$D$2),0,IF(WEEKNUM($H70)=AK$3,$E70,0))</f>
        <v>0</v>
      </c>
      <c r="AL70" s="34">
        <f>IF(YEAR($H70)&lt;YEAR(Cashflow!$D$2),0,IF(WEEKNUM($H70)=AL$3,$E70,0))</f>
        <v>0</v>
      </c>
      <c r="AM70" s="34">
        <f>IF(YEAR($H70)&lt;YEAR(Cashflow!$D$2),0,IF(WEEKNUM($H70)=AM$3,$E70,0))</f>
        <v>0</v>
      </c>
      <c r="AN70" s="34">
        <f>IF(YEAR($H70)&lt;YEAR(Cashflow!$D$2),0,IF(WEEKNUM($H70)=AN$3,$E70,0))</f>
        <v>0</v>
      </c>
      <c r="AO70" s="34">
        <f>IF(YEAR($H70)&lt;YEAR(Cashflow!$D$2),0,IF(WEEKNUM($H70)=AO$3,$E70,0))</f>
        <v>0</v>
      </c>
      <c r="AP70" s="34">
        <f>IF(YEAR($H70)&lt;YEAR(Cashflow!$D$2),0,IF(WEEKNUM($H70)=AP$3,$E70,0))</f>
        <v>0</v>
      </c>
      <c r="AQ70" s="34">
        <f>IF(YEAR($H70)&lt;YEAR(Cashflow!$D$2),0,IF(WEEKNUM($H70)=AQ$3,$E70,0))</f>
        <v>0</v>
      </c>
      <c r="AR70" s="34">
        <f>IF(YEAR($H70)&lt;YEAR(Cashflow!$D$2),0,IF(WEEKNUM($H70)=AR$3,$E70,0))</f>
        <v>0</v>
      </c>
      <c r="AS70" s="34">
        <f>IF(YEAR($H70)&lt;YEAR(Cashflow!$D$2),0,IF(WEEKNUM($H70)=AS$3,$E70,0))</f>
        <v>0</v>
      </c>
      <c r="AT70" s="34">
        <f>IF(YEAR($H70)&lt;YEAR(Cashflow!$D$2),0,IF(WEEKNUM($H70)=AT$3,$E70,0))</f>
        <v>0</v>
      </c>
      <c r="AU70" s="34">
        <f>IF(YEAR($H70)&lt;YEAR(Cashflow!$D$2),0,IF(WEEKNUM($H70)=AU$3,$E70,0))</f>
        <v>0</v>
      </c>
      <c r="AV70" s="34">
        <f>IF(YEAR($H70)&lt;YEAR(Cashflow!$D$2),0,IF(WEEKNUM($H70)=AV$3,$E70,0))</f>
        <v>0</v>
      </c>
      <c r="AW70" s="34">
        <f>IF(YEAR($H70)&lt;YEAR(Cashflow!$D$2),0,IF(WEEKNUM($H70)=AW$3,$E70,0))</f>
        <v>0</v>
      </c>
      <c r="AX70" s="28"/>
      <c r="AY70" s="28"/>
      <c r="AZ70" s="28"/>
    </row>
    <row r="71" spans="2:52" ht="15">
      <c r="B71" s="5" t="s">
        <v>111</v>
      </c>
      <c r="C71" s="4">
        <v>43865</v>
      </c>
      <c r="D71" s="4">
        <v>43879</v>
      </c>
      <c r="E71" s="3">
        <v>605</v>
      </c>
      <c r="F71" s="1">
        <v>41</v>
      </c>
      <c r="G71" s="46">
        <v>0</v>
      </c>
      <c r="H71" s="31">
        <f t="shared" si="4"/>
        <v>43879</v>
      </c>
      <c r="I71" s="34">
        <f>IF(YEAR($H71)&lt;YEAR(Cashflow!$D$2),$E71,IF(WEEKNUM($H71)&lt;=I$3,$E71,0))</f>
        <v>605</v>
      </c>
      <c r="J71" s="34">
        <f>IF(YEAR($H71)&lt;YEAR(Cashflow!$D$2),0,IF(WEEKNUM($H71)=J$3,$E71,0))</f>
        <v>0</v>
      </c>
      <c r="K71" s="34">
        <f>IF(YEAR($H71)&lt;YEAR(Cashflow!$D$2),0,IF(WEEKNUM($H71)=K$3,$E71,0))</f>
        <v>0</v>
      </c>
      <c r="L71" s="34">
        <f>IF(YEAR($H71)&lt;YEAR(Cashflow!$D$2),0,IF(WEEKNUM($H71)=L$3,$E71,0))</f>
        <v>0</v>
      </c>
      <c r="M71" s="34">
        <f>IF(YEAR($H71)&lt;YEAR(Cashflow!$D$2),0,IF(WEEKNUM($H71)=M$3,$E71,0))</f>
        <v>0</v>
      </c>
      <c r="N71" s="34">
        <f>IF(YEAR($H71)&lt;YEAR(Cashflow!$D$2),0,IF(WEEKNUM($H71)=N$3,$E71,0))</f>
        <v>0</v>
      </c>
      <c r="O71" s="34">
        <f>IF(YEAR($H71)&lt;YEAR(Cashflow!$D$2),0,IF(WEEKNUM($H71)=O$3,$E71,0))</f>
        <v>0</v>
      </c>
      <c r="P71" s="34">
        <f>IF(YEAR($H71)&lt;YEAR(Cashflow!$D$2),0,IF(WEEKNUM($H71)=P$3,$E71,0))</f>
        <v>0</v>
      </c>
      <c r="Q71" s="34">
        <f>IF(YEAR($H71)&lt;YEAR(Cashflow!$D$2),0,IF(WEEKNUM($H71)=Q$3,$E71,0))</f>
        <v>0</v>
      </c>
      <c r="R71" s="34">
        <f>IF(YEAR($H71)&lt;YEAR(Cashflow!$D$2),0,IF(WEEKNUM($H71)=R$3,$E71,0))</f>
        <v>0</v>
      </c>
      <c r="S71" s="34">
        <f>IF(YEAR($H71)&lt;YEAR(Cashflow!$D$2),0,IF(WEEKNUM($H71)=S$3,$E71,0))</f>
        <v>0</v>
      </c>
      <c r="T71" s="34">
        <f>IF(YEAR($H71)&lt;YEAR(Cashflow!$D$2),0,IF(WEEKNUM($H71)=T$3,$E71,0))</f>
        <v>0</v>
      </c>
      <c r="U71" s="34">
        <f>IF(YEAR($H71)&lt;YEAR(Cashflow!$D$2),0,IF(WEEKNUM($H71)=U$3,$E71,0))</f>
        <v>0</v>
      </c>
      <c r="V71" s="34">
        <f>IF(YEAR($H71)&lt;YEAR(Cashflow!$D$2),0,IF(WEEKNUM($H71)=V$3,$E71,0))</f>
        <v>0</v>
      </c>
      <c r="W71" s="34">
        <f>IF(YEAR($H71)&lt;YEAR(Cashflow!$D$2),0,IF(WEEKNUM($H71)=W$3,$E71,0))</f>
        <v>0</v>
      </c>
      <c r="X71" s="34">
        <f>IF(YEAR($H71)&lt;YEAR(Cashflow!$D$2),0,IF(WEEKNUM($H71)=X$3,$E71,0))</f>
        <v>0</v>
      </c>
      <c r="Y71" s="34">
        <f>IF(YEAR($H71)&lt;YEAR(Cashflow!$D$2),0,IF(WEEKNUM($H71)=Y$3,$E71,0))</f>
        <v>0</v>
      </c>
      <c r="Z71" s="34">
        <f>IF(YEAR($H71)&lt;YEAR(Cashflow!$D$2),0,IF(WEEKNUM($H71)=Z$3,$E71,0))</f>
        <v>0</v>
      </c>
      <c r="AA71" s="34">
        <f>IF(YEAR($H71)&lt;YEAR(Cashflow!$D$2),0,IF(WEEKNUM($H71)=AA$3,$E71,0))</f>
        <v>0</v>
      </c>
      <c r="AB71" s="34">
        <f>IF(YEAR($H71)&lt;YEAR(Cashflow!$D$2),0,IF(WEEKNUM($H71)=AB$3,$E71,0))</f>
        <v>0</v>
      </c>
      <c r="AC71" s="34">
        <f>IF(YEAR($H71)&lt;YEAR(Cashflow!$D$2),0,IF(WEEKNUM($H71)=AC$3,$E71,0))</f>
        <v>0</v>
      </c>
      <c r="AD71" s="34">
        <f>IF(YEAR($H71)&lt;YEAR(Cashflow!$D$2),0,IF(WEEKNUM($H71)=AD$3,$E71,0))</f>
        <v>0</v>
      </c>
      <c r="AE71" s="34">
        <f>IF(YEAR($H71)&lt;YEAR(Cashflow!$D$2),0,IF(WEEKNUM($H71)=AE$3,$E71,0))</f>
        <v>0</v>
      </c>
      <c r="AF71" s="34">
        <f>IF(YEAR($H71)&lt;YEAR(Cashflow!$D$2),0,IF(WEEKNUM($H71)=AF$3,$E71,0))</f>
        <v>0</v>
      </c>
      <c r="AG71" s="34">
        <f>IF(YEAR($H71)&lt;YEAR(Cashflow!$D$2),0,IF(WEEKNUM($H71)=AG$3,$E71,0))</f>
        <v>0</v>
      </c>
      <c r="AH71" s="34">
        <f>IF(YEAR($H71)&lt;YEAR(Cashflow!$D$2),0,IF(WEEKNUM($H71)=AH$3,$E71,0))</f>
        <v>0</v>
      </c>
      <c r="AI71" s="34">
        <f>IF(YEAR($H71)&lt;YEAR(Cashflow!$D$2),0,IF(WEEKNUM($H71)=AI$3,$E71,0))</f>
        <v>0</v>
      </c>
      <c r="AJ71" s="34">
        <f>IF(YEAR($H71)&lt;YEAR(Cashflow!$D$2),0,IF(WEEKNUM($H71)=AJ$3,$E71,0))</f>
        <v>0</v>
      </c>
      <c r="AK71" s="34">
        <f>IF(YEAR($H71)&lt;YEAR(Cashflow!$D$2),0,IF(WEEKNUM($H71)=AK$3,$E71,0))</f>
        <v>0</v>
      </c>
      <c r="AL71" s="34">
        <f>IF(YEAR($H71)&lt;YEAR(Cashflow!$D$2),0,IF(WEEKNUM($H71)=AL$3,$E71,0))</f>
        <v>0</v>
      </c>
      <c r="AM71" s="34">
        <f>IF(YEAR($H71)&lt;YEAR(Cashflow!$D$2),0,IF(WEEKNUM($H71)=AM$3,$E71,0))</f>
        <v>0</v>
      </c>
      <c r="AN71" s="34">
        <f>IF(YEAR($H71)&lt;YEAR(Cashflow!$D$2),0,IF(WEEKNUM($H71)=AN$3,$E71,0))</f>
        <v>0</v>
      </c>
      <c r="AO71" s="34">
        <f>IF(YEAR($H71)&lt;YEAR(Cashflow!$D$2),0,IF(WEEKNUM($H71)=AO$3,$E71,0))</f>
        <v>0</v>
      </c>
      <c r="AP71" s="34">
        <f>IF(YEAR($H71)&lt;YEAR(Cashflow!$D$2),0,IF(WEEKNUM($H71)=AP$3,$E71,0))</f>
        <v>0</v>
      </c>
      <c r="AQ71" s="34">
        <f>IF(YEAR($H71)&lt;YEAR(Cashflow!$D$2),0,IF(WEEKNUM($H71)=AQ$3,$E71,0))</f>
        <v>0</v>
      </c>
      <c r="AR71" s="34">
        <f>IF(YEAR($H71)&lt;YEAR(Cashflow!$D$2),0,IF(WEEKNUM($H71)=AR$3,$E71,0))</f>
        <v>0</v>
      </c>
      <c r="AS71" s="34">
        <f>IF(YEAR($H71)&lt;YEAR(Cashflow!$D$2),0,IF(WEEKNUM($H71)=AS$3,$E71,0))</f>
        <v>0</v>
      </c>
      <c r="AT71" s="34">
        <f>IF(YEAR($H71)&lt;YEAR(Cashflow!$D$2),0,IF(WEEKNUM($H71)=AT$3,$E71,0))</f>
        <v>0</v>
      </c>
      <c r="AU71" s="34">
        <f>IF(YEAR($H71)&lt;YEAR(Cashflow!$D$2),0,IF(WEEKNUM($H71)=AU$3,$E71,0))</f>
        <v>0</v>
      </c>
      <c r="AV71" s="34">
        <f>IF(YEAR($H71)&lt;YEAR(Cashflow!$D$2),0,IF(WEEKNUM($H71)=AV$3,$E71,0))</f>
        <v>0</v>
      </c>
      <c r="AW71" s="34">
        <f>IF(YEAR($H71)&lt;YEAR(Cashflow!$D$2),0,IF(WEEKNUM($H71)=AW$3,$E71,0))</f>
        <v>0</v>
      </c>
      <c r="AX71" s="28"/>
      <c r="AY71" s="28"/>
      <c r="AZ71" s="28"/>
    </row>
    <row r="72" spans="2:52" ht="15">
      <c r="B72" s="5" t="s">
        <v>112</v>
      </c>
      <c r="C72" s="4">
        <v>43888</v>
      </c>
      <c r="D72" s="4">
        <v>43902</v>
      </c>
      <c r="E72" s="1">
        <v>58.08</v>
      </c>
      <c r="F72" s="1">
        <v>18</v>
      </c>
      <c r="G72" s="46">
        <v>0</v>
      </c>
      <c r="H72" s="31">
        <f t="shared" si="4"/>
        <v>43902</v>
      </c>
      <c r="I72" s="34">
        <f>IF(YEAR($H72)&lt;YEAR(Cashflow!$D$2),$E72,IF(WEEKNUM($H72)&lt;=I$3,$E72,0))</f>
        <v>58.08</v>
      </c>
      <c r="J72" s="34">
        <f>IF(YEAR($H72)&lt;YEAR(Cashflow!$D$2),0,IF(WEEKNUM($H72)=J$3,$E72,0))</f>
        <v>0</v>
      </c>
      <c r="K72" s="34">
        <f>IF(YEAR($H72)&lt;YEAR(Cashflow!$D$2),0,IF(WEEKNUM($H72)=K$3,$E72,0))</f>
        <v>0</v>
      </c>
      <c r="L72" s="34">
        <f>IF(YEAR($H72)&lt;YEAR(Cashflow!$D$2),0,IF(WEEKNUM($H72)=L$3,$E72,0))</f>
        <v>0</v>
      </c>
      <c r="M72" s="34">
        <f>IF(YEAR($H72)&lt;YEAR(Cashflow!$D$2),0,IF(WEEKNUM($H72)=M$3,$E72,0))</f>
        <v>0</v>
      </c>
      <c r="N72" s="34">
        <f>IF(YEAR($H72)&lt;YEAR(Cashflow!$D$2),0,IF(WEEKNUM($H72)=N$3,$E72,0))</f>
        <v>0</v>
      </c>
      <c r="O72" s="34">
        <f>IF(YEAR($H72)&lt;YEAR(Cashflow!$D$2),0,IF(WEEKNUM($H72)=O$3,$E72,0))</f>
        <v>0</v>
      </c>
      <c r="P72" s="34">
        <f>IF(YEAR($H72)&lt;YEAR(Cashflow!$D$2),0,IF(WEEKNUM($H72)=P$3,$E72,0))</f>
        <v>0</v>
      </c>
      <c r="Q72" s="34">
        <f>IF(YEAR($H72)&lt;YEAR(Cashflow!$D$2),0,IF(WEEKNUM($H72)=Q$3,$E72,0))</f>
        <v>0</v>
      </c>
      <c r="R72" s="34">
        <f>IF(YEAR($H72)&lt;YEAR(Cashflow!$D$2),0,IF(WEEKNUM($H72)=R$3,$E72,0))</f>
        <v>0</v>
      </c>
      <c r="S72" s="34">
        <f>IF(YEAR($H72)&lt;YEAR(Cashflow!$D$2),0,IF(WEEKNUM($H72)=S$3,$E72,0))</f>
        <v>0</v>
      </c>
      <c r="T72" s="34">
        <f>IF(YEAR($H72)&lt;YEAR(Cashflow!$D$2),0,IF(WEEKNUM($H72)=T$3,$E72,0))</f>
        <v>0</v>
      </c>
      <c r="U72" s="34">
        <f>IF(YEAR($H72)&lt;YEAR(Cashflow!$D$2),0,IF(WEEKNUM($H72)=U$3,$E72,0))</f>
        <v>0</v>
      </c>
      <c r="V72" s="34">
        <f>IF(YEAR($H72)&lt;YEAR(Cashflow!$D$2),0,IF(WEEKNUM($H72)=V$3,$E72,0))</f>
        <v>0</v>
      </c>
      <c r="W72" s="34">
        <f>IF(YEAR($H72)&lt;YEAR(Cashflow!$D$2),0,IF(WEEKNUM($H72)=W$3,$E72,0))</f>
        <v>0</v>
      </c>
      <c r="X72" s="34">
        <f>IF(YEAR($H72)&lt;YEAR(Cashflow!$D$2),0,IF(WEEKNUM($H72)=X$3,$E72,0))</f>
        <v>0</v>
      </c>
      <c r="Y72" s="34">
        <f>IF(YEAR($H72)&lt;YEAR(Cashflow!$D$2),0,IF(WEEKNUM($H72)=Y$3,$E72,0))</f>
        <v>0</v>
      </c>
      <c r="Z72" s="34">
        <f>IF(YEAR($H72)&lt;YEAR(Cashflow!$D$2),0,IF(WEEKNUM($H72)=Z$3,$E72,0))</f>
        <v>0</v>
      </c>
      <c r="AA72" s="34">
        <f>IF(YEAR($H72)&lt;YEAR(Cashflow!$D$2),0,IF(WEEKNUM($H72)=AA$3,$E72,0))</f>
        <v>0</v>
      </c>
      <c r="AB72" s="34">
        <f>IF(YEAR($H72)&lt;YEAR(Cashflow!$D$2),0,IF(WEEKNUM($H72)=AB$3,$E72,0))</f>
        <v>0</v>
      </c>
      <c r="AC72" s="34">
        <f>IF(YEAR($H72)&lt;YEAR(Cashflow!$D$2),0,IF(WEEKNUM($H72)=AC$3,$E72,0))</f>
        <v>0</v>
      </c>
      <c r="AD72" s="34">
        <f>IF(YEAR($H72)&lt;YEAR(Cashflow!$D$2),0,IF(WEEKNUM($H72)=AD$3,$E72,0))</f>
        <v>0</v>
      </c>
      <c r="AE72" s="34">
        <f>IF(YEAR($H72)&lt;YEAR(Cashflow!$D$2),0,IF(WEEKNUM($H72)=AE$3,$E72,0))</f>
        <v>0</v>
      </c>
      <c r="AF72" s="34">
        <f>IF(YEAR($H72)&lt;YEAR(Cashflow!$D$2),0,IF(WEEKNUM($H72)=AF$3,$E72,0))</f>
        <v>0</v>
      </c>
      <c r="AG72" s="34">
        <f>IF(YEAR($H72)&lt;YEAR(Cashflow!$D$2),0,IF(WEEKNUM($H72)=AG$3,$E72,0))</f>
        <v>0</v>
      </c>
      <c r="AH72" s="34">
        <f>IF(YEAR($H72)&lt;YEAR(Cashflow!$D$2),0,IF(WEEKNUM($H72)=AH$3,$E72,0))</f>
        <v>0</v>
      </c>
      <c r="AI72" s="34">
        <f>IF(YEAR($H72)&lt;YEAR(Cashflow!$D$2),0,IF(WEEKNUM($H72)=AI$3,$E72,0))</f>
        <v>0</v>
      </c>
      <c r="AJ72" s="34">
        <f>IF(YEAR($H72)&lt;YEAR(Cashflow!$D$2),0,IF(WEEKNUM($H72)=AJ$3,$E72,0))</f>
        <v>0</v>
      </c>
      <c r="AK72" s="34">
        <f>IF(YEAR($H72)&lt;YEAR(Cashflow!$D$2),0,IF(WEEKNUM($H72)=AK$3,$E72,0))</f>
        <v>0</v>
      </c>
      <c r="AL72" s="34">
        <f>IF(YEAR($H72)&lt;YEAR(Cashflow!$D$2),0,IF(WEEKNUM($H72)=AL$3,$E72,0))</f>
        <v>0</v>
      </c>
      <c r="AM72" s="34">
        <f>IF(YEAR($H72)&lt;YEAR(Cashflow!$D$2),0,IF(WEEKNUM($H72)=AM$3,$E72,0))</f>
        <v>0</v>
      </c>
      <c r="AN72" s="34">
        <f>IF(YEAR($H72)&lt;YEAR(Cashflow!$D$2),0,IF(WEEKNUM($H72)=AN$3,$E72,0))</f>
        <v>0</v>
      </c>
      <c r="AO72" s="34">
        <f>IF(YEAR($H72)&lt;YEAR(Cashflow!$D$2),0,IF(WEEKNUM($H72)=AO$3,$E72,0))</f>
        <v>0</v>
      </c>
      <c r="AP72" s="34">
        <f>IF(YEAR($H72)&lt;YEAR(Cashflow!$D$2),0,IF(WEEKNUM($H72)=AP$3,$E72,0))</f>
        <v>0</v>
      </c>
      <c r="AQ72" s="34">
        <f>IF(YEAR($H72)&lt;YEAR(Cashflow!$D$2),0,IF(WEEKNUM($H72)=AQ$3,$E72,0))</f>
        <v>0</v>
      </c>
      <c r="AR72" s="34">
        <f>IF(YEAR($H72)&lt;YEAR(Cashflow!$D$2),0,IF(WEEKNUM($H72)=AR$3,$E72,0))</f>
        <v>0</v>
      </c>
      <c r="AS72" s="34">
        <f>IF(YEAR($H72)&lt;YEAR(Cashflow!$D$2),0,IF(WEEKNUM($H72)=AS$3,$E72,0))</f>
        <v>0</v>
      </c>
      <c r="AT72" s="34">
        <f>IF(YEAR($H72)&lt;YEAR(Cashflow!$D$2),0,IF(WEEKNUM($H72)=AT$3,$E72,0))</f>
        <v>0</v>
      </c>
      <c r="AU72" s="34">
        <f>IF(YEAR($H72)&lt;YEAR(Cashflow!$D$2),0,IF(WEEKNUM($H72)=AU$3,$E72,0))</f>
        <v>0</v>
      </c>
      <c r="AV72" s="34">
        <f>IF(YEAR($H72)&lt;YEAR(Cashflow!$D$2),0,IF(WEEKNUM($H72)=AV$3,$E72,0))</f>
        <v>0</v>
      </c>
      <c r="AW72" s="34">
        <f>IF(YEAR($H72)&lt;YEAR(Cashflow!$D$2),0,IF(WEEKNUM($H72)=AW$3,$E72,0))</f>
        <v>0</v>
      </c>
      <c r="AX72" s="28"/>
      <c r="AY72" s="28"/>
      <c r="AZ72" s="28"/>
    </row>
    <row r="73" spans="2:52" ht="15">
      <c r="B73" s="5" t="s">
        <v>113</v>
      </c>
      <c r="C73" s="4">
        <v>43899</v>
      </c>
      <c r="D73" s="4">
        <v>43913</v>
      </c>
      <c r="E73" s="1">
        <v>58.08</v>
      </c>
      <c r="F73" s="1">
        <v>7</v>
      </c>
      <c r="G73" s="46">
        <v>0</v>
      </c>
      <c r="H73" s="31">
        <f t="shared" si="4"/>
        <v>43913</v>
      </c>
      <c r="I73" s="34">
        <f>IF(YEAR($H73)&lt;YEAR(Cashflow!$D$2),$E73,IF(WEEKNUM($H73)&lt;=I$3,$E73,0))</f>
        <v>58.08</v>
      </c>
      <c r="J73" s="34">
        <f>IF(YEAR($H73)&lt;YEAR(Cashflow!$D$2),0,IF(WEEKNUM($H73)=J$3,$E73,0))</f>
        <v>0</v>
      </c>
      <c r="K73" s="34">
        <f>IF(YEAR($H73)&lt;YEAR(Cashflow!$D$2),0,IF(WEEKNUM($H73)=K$3,$E73,0))</f>
        <v>0</v>
      </c>
      <c r="L73" s="34">
        <f>IF(YEAR($H73)&lt;YEAR(Cashflow!$D$2),0,IF(WEEKNUM($H73)=L$3,$E73,0))</f>
        <v>0</v>
      </c>
      <c r="M73" s="34">
        <f>IF(YEAR($H73)&lt;YEAR(Cashflow!$D$2),0,IF(WEEKNUM($H73)=M$3,$E73,0))</f>
        <v>0</v>
      </c>
      <c r="N73" s="34">
        <f>IF(YEAR($H73)&lt;YEAR(Cashflow!$D$2),0,IF(WEEKNUM($H73)=N$3,$E73,0))</f>
        <v>0</v>
      </c>
      <c r="O73" s="34">
        <f>IF(YEAR($H73)&lt;YEAR(Cashflow!$D$2),0,IF(WEEKNUM($H73)=O$3,$E73,0))</f>
        <v>0</v>
      </c>
      <c r="P73" s="34">
        <f>IF(YEAR($H73)&lt;YEAR(Cashflow!$D$2),0,IF(WEEKNUM($H73)=P$3,$E73,0))</f>
        <v>0</v>
      </c>
      <c r="Q73" s="34">
        <f>IF(YEAR($H73)&lt;YEAR(Cashflow!$D$2),0,IF(WEEKNUM($H73)=Q$3,$E73,0))</f>
        <v>0</v>
      </c>
      <c r="R73" s="34">
        <f>IF(YEAR($H73)&lt;YEAR(Cashflow!$D$2),0,IF(WEEKNUM($H73)=R$3,$E73,0))</f>
        <v>0</v>
      </c>
      <c r="S73" s="34">
        <f>IF(YEAR($H73)&lt;YEAR(Cashflow!$D$2),0,IF(WEEKNUM($H73)=S$3,$E73,0))</f>
        <v>0</v>
      </c>
      <c r="T73" s="34">
        <f>IF(YEAR($H73)&lt;YEAR(Cashflow!$D$2),0,IF(WEEKNUM($H73)=T$3,$E73,0))</f>
        <v>0</v>
      </c>
      <c r="U73" s="34">
        <f>IF(YEAR($H73)&lt;YEAR(Cashflow!$D$2),0,IF(WEEKNUM($H73)=U$3,$E73,0))</f>
        <v>0</v>
      </c>
      <c r="V73" s="34">
        <f>IF(YEAR($H73)&lt;YEAR(Cashflow!$D$2),0,IF(WEEKNUM($H73)=V$3,$E73,0))</f>
        <v>0</v>
      </c>
      <c r="W73" s="34">
        <f>IF(YEAR($H73)&lt;YEAR(Cashflow!$D$2),0,IF(WEEKNUM($H73)=W$3,$E73,0))</f>
        <v>0</v>
      </c>
      <c r="X73" s="34">
        <f>IF(YEAR($H73)&lt;YEAR(Cashflow!$D$2),0,IF(WEEKNUM($H73)=X$3,$E73,0))</f>
        <v>0</v>
      </c>
      <c r="Y73" s="34">
        <f>IF(YEAR($H73)&lt;YEAR(Cashflow!$D$2),0,IF(WEEKNUM($H73)=Y$3,$E73,0))</f>
        <v>0</v>
      </c>
      <c r="Z73" s="34">
        <f>IF(YEAR($H73)&lt;YEAR(Cashflow!$D$2),0,IF(WEEKNUM($H73)=Z$3,$E73,0))</f>
        <v>0</v>
      </c>
      <c r="AA73" s="34">
        <f>IF(YEAR($H73)&lt;YEAR(Cashflow!$D$2),0,IF(WEEKNUM($H73)=AA$3,$E73,0))</f>
        <v>0</v>
      </c>
      <c r="AB73" s="34">
        <f>IF(YEAR($H73)&lt;YEAR(Cashflow!$D$2),0,IF(WEEKNUM($H73)=AB$3,$E73,0))</f>
        <v>0</v>
      </c>
      <c r="AC73" s="34">
        <f>IF(YEAR($H73)&lt;YEAR(Cashflow!$D$2),0,IF(WEEKNUM($H73)=AC$3,$E73,0))</f>
        <v>0</v>
      </c>
      <c r="AD73" s="34">
        <f>IF(YEAR($H73)&lt;YEAR(Cashflow!$D$2),0,IF(WEEKNUM($H73)=AD$3,$E73,0))</f>
        <v>0</v>
      </c>
      <c r="AE73" s="34">
        <f>IF(YEAR($H73)&lt;YEAR(Cashflow!$D$2),0,IF(WEEKNUM($H73)=AE$3,$E73,0))</f>
        <v>0</v>
      </c>
      <c r="AF73" s="34">
        <f>IF(YEAR($H73)&lt;YEAR(Cashflow!$D$2),0,IF(WEEKNUM($H73)=AF$3,$E73,0))</f>
        <v>0</v>
      </c>
      <c r="AG73" s="34">
        <f>IF(YEAR($H73)&lt;YEAR(Cashflow!$D$2),0,IF(WEEKNUM($H73)=AG$3,$E73,0))</f>
        <v>0</v>
      </c>
      <c r="AH73" s="34">
        <f>IF(YEAR($H73)&lt;YEAR(Cashflow!$D$2),0,IF(WEEKNUM($H73)=AH$3,$E73,0))</f>
        <v>0</v>
      </c>
      <c r="AI73" s="34">
        <f>IF(YEAR($H73)&lt;YEAR(Cashflow!$D$2),0,IF(WEEKNUM($H73)=AI$3,$E73,0))</f>
        <v>0</v>
      </c>
      <c r="AJ73" s="34">
        <f>IF(YEAR($H73)&lt;YEAR(Cashflow!$D$2),0,IF(WEEKNUM($H73)=AJ$3,$E73,0))</f>
        <v>0</v>
      </c>
      <c r="AK73" s="34">
        <f>IF(YEAR($H73)&lt;YEAR(Cashflow!$D$2),0,IF(WEEKNUM($H73)=AK$3,$E73,0))</f>
        <v>0</v>
      </c>
      <c r="AL73" s="34">
        <f>IF(YEAR($H73)&lt;YEAR(Cashflow!$D$2),0,IF(WEEKNUM($H73)=AL$3,$E73,0))</f>
        <v>0</v>
      </c>
      <c r="AM73" s="34">
        <f>IF(YEAR($H73)&lt;YEAR(Cashflow!$D$2),0,IF(WEEKNUM($H73)=AM$3,$E73,0))</f>
        <v>0</v>
      </c>
      <c r="AN73" s="34">
        <f>IF(YEAR($H73)&lt;YEAR(Cashflow!$D$2),0,IF(WEEKNUM($H73)=AN$3,$E73,0))</f>
        <v>0</v>
      </c>
      <c r="AO73" s="34">
        <f>IF(YEAR($H73)&lt;YEAR(Cashflow!$D$2),0,IF(WEEKNUM($H73)=AO$3,$E73,0))</f>
        <v>0</v>
      </c>
      <c r="AP73" s="34">
        <f>IF(YEAR($H73)&lt;YEAR(Cashflow!$D$2),0,IF(WEEKNUM($H73)=AP$3,$E73,0))</f>
        <v>0</v>
      </c>
      <c r="AQ73" s="34">
        <f>IF(YEAR($H73)&lt;YEAR(Cashflow!$D$2),0,IF(WEEKNUM($H73)=AQ$3,$E73,0))</f>
        <v>0</v>
      </c>
      <c r="AR73" s="34">
        <f>IF(YEAR($H73)&lt;YEAR(Cashflow!$D$2),0,IF(WEEKNUM($H73)=AR$3,$E73,0))</f>
        <v>0</v>
      </c>
      <c r="AS73" s="34">
        <f>IF(YEAR($H73)&lt;YEAR(Cashflow!$D$2),0,IF(WEEKNUM($H73)=AS$3,$E73,0))</f>
        <v>0</v>
      </c>
      <c r="AT73" s="34">
        <f>IF(YEAR($H73)&lt;YEAR(Cashflow!$D$2),0,IF(WEEKNUM($H73)=AT$3,$E73,0))</f>
        <v>0</v>
      </c>
      <c r="AU73" s="34">
        <f>IF(YEAR($H73)&lt;YEAR(Cashflow!$D$2),0,IF(WEEKNUM($H73)=AU$3,$E73,0))</f>
        <v>0</v>
      </c>
      <c r="AV73" s="34">
        <f>IF(YEAR($H73)&lt;YEAR(Cashflow!$D$2),0,IF(WEEKNUM($H73)=AV$3,$E73,0))</f>
        <v>0</v>
      </c>
      <c r="AW73" s="34">
        <f>IF(YEAR($H73)&lt;YEAR(Cashflow!$D$2),0,IF(WEEKNUM($H73)=AW$3,$E73,0))</f>
        <v>0</v>
      </c>
      <c r="AX73" s="28"/>
      <c r="AY73" s="28"/>
      <c r="AZ73" s="28"/>
    </row>
    <row r="74" spans="2:52" ht="15">
      <c r="B74" s="5" t="s">
        <v>114</v>
      </c>
      <c r="C74" s="4">
        <v>43899</v>
      </c>
      <c r="D74" s="4">
        <v>43913</v>
      </c>
      <c r="E74" s="1">
        <v>103.71</v>
      </c>
      <c r="F74" s="1">
        <v>7</v>
      </c>
      <c r="G74" s="46">
        <v>0</v>
      </c>
      <c r="H74" s="31">
        <f t="shared" si="4"/>
        <v>43913</v>
      </c>
      <c r="I74" s="34">
        <f>IF(YEAR($H74)&lt;YEAR(Cashflow!$D$2),$E74,IF(WEEKNUM($H74)&lt;=I$3,$E74,0))</f>
        <v>103.71</v>
      </c>
      <c r="J74" s="34">
        <f>IF(YEAR($H74)&lt;YEAR(Cashflow!$D$2),0,IF(WEEKNUM($H74)=J$3,$E74,0))</f>
        <v>0</v>
      </c>
      <c r="K74" s="34">
        <f>IF(YEAR($H74)&lt;YEAR(Cashflow!$D$2),0,IF(WEEKNUM($H74)=K$3,$E74,0))</f>
        <v>0</v>
      </c>
      <c r="L74" s="34">
        <f>IF(YEAR($H74)&lt;YEAR(Cashflow!$D$2),0,IF(WEEKNUM($H74)=L$3,$E74,0))</f>
        <v>0</v>
      </c>
      <c r="M74" s="34">
        <f>IF(YEAR($H74)&lt;YEAR(Cashflow!$D$2),0,IF(WEEKNUM($H74)=M$3,$E74,0))</f>
        <v>0</v>
      </c>
      <c r="N74" s="34">
        <f>IF(YEAR($H74)&lt;YEAR(Cashflow!$D$2),0,IF(WEEKNUM($H74)=N$3,$E74,0))</f>
        <v>0</v>
      </c>
      <c r="O74" s="34">
        <f>IF(YEAR($H74)&lt;YEAR(Cashflow!$D$2),0,IF(WEEKNUM($H74)=O$3,$E74,0))</f>
        <v>0</v>
      </c>
      <c r="P74" s="34">
        <f>IF(YEAR($H74)&lt;YEAR(Cashflow!$D$2),0,IF(WEEKNUM($H74)=P$3,$E74,0))</f>
        <v>0</v>
      </c>
      <c r="Q74" s="34">
        <f>IF(YEAR($H74)&lt;YEAR(Cashflow!$D$2),0,IF(WEEKNUM($H74)=Q$3,$E74,0))</f>
        <v>0</v>
      </c>
      <c r="R74" s="34">
        <f>IF(YEAR($H74)&lt;YEAR(Cashflow!$D$2),0,IF(WEEKNUM($H74)=R$3,$E74,0))</f>
        <v>0</v>
      </c>
      <c r="S74" s="34">
        <f>IF(YEAR($H74)&lt;YEAR(Cashflow!$D$2),0,IF(WEEKNUM($H74)=S$3,$E74,0))</f>
        <v>0</v>
      </c>
      <c r="T74" s="34">
        <f>IF(YEAR($H74)&lt;YEAR(Cashflow!$D$2),0,IF(WEEKNUM($H74)=T$3,$E74,0))</f>
        <v>0</v>
      </c>
      <c r="U74" s="34">
        <f>IF(YEAR($H74)&lt;YEAR(Cashflow!$D$2),0,IF(WEEKNUM($H74)=U$3,$E74,0))</f>
        <v>0</v>
      </c>
      <c r="V74" s="34">
        <f>IF(YEAR($H74)&lt;YEAR(Cashflow!$D$2),0,IF(WEEKNUM($H74)=V$3,$E74,0))</f>
        <v>0</v>
      </c>
      <c r="W74" s="34">
        <f>IF(YEAR($H74)&lt;YEAR(Cashflow!$D$2),0,IF(WEEKNUM($H74)=W$3,$E74,0))</f>
        <v>0</v>
      </c>
      <c r="X74" s="34">
        <f>IF(YEAR($H74)&lt;YEAR(Cashflow!$D$2),0,IF(WEEKNUM($H74)=X$3,$E74,0))</f>
        <v>0</v>
      </c>
      <c r="Y74" s="34">
        <f>IF(YEAR($H74)&lt;YEAR(Cashflow!$D$2),0,IF(WEEKNUM($H74)=Y$3,$E74,0))</f>
        <v>0</v>
      </c>
      <c r="Z74" s="34">
        <f>IF(YEAR($H74)&lt;YEAR(Cashflow!$D$2),0,IF(WEEKNUM($H74)=Z$3,$E74,0))</f>
        <v>0</v>
      </c>
      <c r="AA74" s="34">
        <f>IF(YEAR($H74)&lt;YEAR(Cashflow!$D$2),0,IF(WEEKNUM($H74)=AA$3,$E74,0))</f>
        <v>0</v>
      </c>
      <c r="AB74" s="34">
        <f>IF(YEAR($H74)&lt;YEAR(Cashflow!$D$2),0,IF(WEEKNUM($H74)=AB$3,$E74,0))</f>
        <v>0</v>
      </c>
      <c r="AC74" s="34">
        <f>IF(YEAR($H74)&lt;YEAR(Cashflow!$D$2),0,IF(WEEKNUM($H74)=AC$3,$E74,0))</f>
        <v>0</v>
      </c>
      <c r="AD74" s="34">
        <f>IF(YEAR($H74)&lt;YEAR(Cashflow!$D$2),0,IF(WEEKNUM($H74)=AD$3,$E74,0))</f>
        <v>0</v>
      </c>
      <c r="AE74" s="34">
        <f>IF(YEAR($H74)&lt;YEAR(Cashflow!$D$2),0,IF(WEEKNUM($H74)=AE$3,$E74,0))</f>
        <v>0</v>
      </c>
      <c r="AF74" s="34">
        <f>IF(YEAR($H74)&lt;YEAR(Cashflow!$D$2),0,IF(WEEKNUM($H74)=AF$3,$E74,0))</f>
        <v>0</v>
      </c>
      <c r="AG74" s="34">
        <f>IF(YEAR($H74)&lt;YEAR(Cashflow!$D$2),0,IF(WEEKNUM($H74)=AG$3,$E74,0))</f>
        <v>0</v>
      </c>
      <c r="AH74" s="34">
        <f>IF(YEAR($H74)&lt;YEAR(Cashflow!$D$2),0,IF(WEEKNUM($H74)=AH$3,$E74,0))</f>
        <v>0</v>
      </c>
      <c r="AI74" s="34">
        <f>IF(YEAR($H74)&lt;YEAR(Cashflow!$D$2),0,IF(WEEKNUM($H74)=AI$3,$E74,0))</f>
        <v>0</v>
      </c>
      <c r="AJ74" s="34">
        <f>IF(YEAR($H74)&lt;YEAR(Cashflow!$D$2),0,IF(WEEKNUM($H74)=AJ$3,$E74,0))</f>
        <v>0</v>
      </c>
      <c r="AK74" s="34">
        <f>IF(YEAR($H74)&lt;YEAR(Cashflow!$D$2),0,IF(WEEKNUM($H74)=AK$3,$E74,0))</f>
        <v>0</v>
      </c>
      <c r="AL74" s="34">
        <f>IF(YEAR($H74)&lt;YEAR(Cashflow!$D$2),0,IF(WEEKNUM($H74)=AL$3,$E74,0))</f>
        <v>0</v>
      </c>
      <c r="AM74" s="34">
        <f>IF(YEAR($H74)&lt;YEAR(Cashflow!$D$2),0,IF(WEEKNUM($H74)=AM$3,$E74,0))</f>
        <v>0</v>
      </c>
      <c r="AN74" s="34">
        <f>IF(YEAR($H74)&lt;YEAR(Cashflow!$D$2),0,IF(WEEKNUM($H74)=AN$3,$E74,0))</f>
        <v>0</v>
      </c>
      <c r="AO74" s="34">
        <f>IF(YEAR($H74)&lt;YEAR(Cashflow!$D$2),0,IF(WEEKNUM($H74)=AO$3,$E74,0))</f>
        <v>0</v>
      </c>
      <c r="AP74" s="34">
        <f>IF(YEAR($H74)&lt;YEAR(Cashflow!$D$2),0,IF(WEEKNUM($H74)=AP$3,$E74,0))</f>
        <v>0</v>
      </c>
      <c r="AQ74" s="34">
        <f>IF(YEAR($H74)&lt;YEAR(Cashflow!$D$2),0,IF(WEEKNUM($H74)=AQ$3,$E74,0))</f>
        <v>0</v>
      </c>
      <c r="AR74" s="34">
        <f>IF(YEAR($H74)&lt;YEAR(Cashflow!$D$2),0,IF(WEEKNUM($H74)=AR$3,$E74,0))</f>
        <v>0</v>
      </c>
      <c r="AS74" s="34">
        <f>IF(YEAR($H74)&lt;YEAR(Cashflow!$D$2),0,IF(WEEKNUM($H74)=AS$3,$E74,0))</f>
        <v>0</v>
      </c>
      <c r="AT74" s="34">
        <f>IF(YEAR($H74)&lt;YEAR(Cashflow!$D$2),0,IF(WEEKNUM($H74)=AT$3,$E74,0))</f>
        <v>0</v>
      </c>
      <c r="AU74" s="34">
        <f>IF(YEAR($H74)&lt;YEAR(Cashflow!$D$2),0,IF(WEEKNUM($H74)=AU$3,$E74,0))</f>
        <v>0</v>
      </c>
      <c r="AV74" s="34">
        <f>IF(YEAR($H74)&lt;YEAR(Cashflow!$D$2),0,IF(WEEKNUM($H74)=AV$3,$E74,0))</f>
        <v>0</v>
      </c>
      <c r="AW74" s="34">
        <f>IF(YEAR($H74)&lt;YEAR(Cashflow!$D$2),0,IF(WEEKNUM($H74)=AW$3,$E74,0))</f>
        <v>0</v>
      </c>
      <c r="AX74" s="28"/>
      <c r="AY74" s="28"/>
      <c r="AZ74" s="28"/>
    </row>
    <row r="75" spans="2:52" ht="15">
      <c r="B75" s="5" t="s">
        <v>115</v>
      </c>
      <c r="C75" s="4">
        <v>43888</v>
      </c>
      <c r="D75" s="4">
        <v>43902</v>
      </c>
      <c r="E75" s="1">
        <v>232.32</v>
      </c>
      <c r="F75" s="1">
        <v>18</v>
      </c>
      <c r="G75" s="46">
        <v>0</v>
      </c>
      <c r="H75" s="31">
        <f t="shared" si="4"/>
        <v>43902</v>
      </c>
      <c r="I75" s="34">
        <f>IF(YEAR($H75)&lt;YEAR(Cashflow!$D$2),$E75,IF(WEEKNUM($H75)&lt;=I$3,$E75,0))</f>
        <v>232.32</v>
      </c>
      <c r="J75" s="34">
        <f>IF(YEAR($H75)&lt;YEAR(Cashflow!$D$2),0,IF(WEEKNUM($H75)=J$3,$E75,0))</f>
        <v>0</v>
      </c>
      <c r="K75" s="34">
        <f>IF(YEAR($H75)&lt;YEAR(Cashflow!$D$2),0,IF(WEEKNUM($H75)=K$3,$E75,0))</f>
        <v>0</v>
      </c>
      <c r="L75" s="34">
        <f>IF(YEAR($H75)&lt;YEAR(Cashflow!$D$2),0,IF(WEEKNUM($H75)=L$3,$E75,0))</f>
        <v>0</v>
      </c>
      <c r="M75" s="34">
        <f>IF(YEAR($H75)&lt;YEAR(Cashflow!$D$2),0,IF(WEEKNUM($H75)=M$3,$E75,0))</f>
        <v>0</v>
      </c>
      <c r="N75" s="34">
        <f>IF(YEAR($H75)&lt;YEAR(Cashflow!$D$2),0,IF(WEEKNUM($H75)=N$3,$E75,0))</f>
        <v>0</v>
      </c>
      <c r="O75" s="34">
        <f>IF(YEAR($H75)&lt;YEAR(Cashflow!$D$2),0,IF(WEEKNUM($H75)=O$3,$E75,0))</f>
        <v>0</v>
      </c>
      <c r="P75" s="34">
        <f>IF(YEAR($H75)&lt;YEAR(Cashflow!$D$2),0,IF(WEEKNUM($H75)=P$3,$E75,0))</f>
        <v>0</v>
      </c>
      <c r="Q75" s="34">
        <f>IF(YEAR($H75)&lt;YEAR(Cashflow!$D$2),0,IF(WEEKNUM($H75)=Q$3,$E75,0))</f>
        <v>0</v>
      </c>
      <c r="R75" s="34">
        <f>IF(YEAR($H75)&lt;YEAR(Cashflow!$D$2),0,IF(WEEKNUM($H75)=R$3,$E75,0))</f>
        <v>0</v>
      </c>
      <c r="S75" s="34">
        <f>IF(YEAR($H75)&lt;YEAR(Cashflow!$D$2),0,IF(WEEKNUM($H75)=S$3,$E75,0))</f>
        <v>0</v>
      </c>
      <c r="T75" s="34">
        <f>IF(YEAR($H75)&lt;YEAR(Cashflow!$D$2),0,IF(WEEKNUM($H75)=T$3,$E75,0))</f>
        <v>0</v>
      </c>
      <c r="U75" s="34">
        <f>IF(YEAR($H75)&lt;YEAR(Cashflow!$D$2),0,IF(WEEKNUM($H75)=U$3,$E75,0))</f>
        <v>0</v>
      </c>
      <c r="V75" s="34">
        <f>IF(YEAR($H75)&lt;YEAR(Cashflow!$D$2),0,IF(WEEKNUM($H75)=V$3,$E75,0))</f>
        <v>0</v>
      </c>
      <c r="W75" s="34">
        <f>IF(YEAR($H75)&lt;YEAR(Cashflow!$D$2),0,IF(WEEKNUM($H75)=W$3,$E75,0))</f>
        <v>0</v>
      </c>
      <c r="X75" s="34">
        <f>IF(YEAR($H75)&lt;YEAR(Cashflow!$D$2),0,IF(WEEKNUM($H75)=X$3,$E75,0))</f>
        <v>0</v>
      </c>
      <c r="Y75" s="34">
        <f>IF(YEAR($H75)&lt;YEAR(Cashflow!$D$2),0,IF(WEEKNUM($H75)=Y$3,$E75,0))</f>
        <v>0</v>
      </c>
      <c r="Z75" s="34">
        <f>IF(YEAR($H75)&lt;YEAR(Cashflow!$D$2),0,IF(WEEKNUM($H75)=Z$3,$E75,0))</f>
        <v>0</v>
      </c>
      <c r="AA75" s="34">
        <f>IF(YEAR($H75)&lt;YEAR(Cashflow!$D$2),0,IF(WEEKNUM($H75)=AA$3,$E75,0))</f>
        <v>0</v>
      </c>
      <c r="AB75" s="34">
        <f>IF(YEAR($H75)&lt;YEAR(Cashflow!$D$2),0,IF(WEEKNUM($H75)=AB$3,$E75,0))</f>
        <v>0</v>
      </c>
      <c r="AC75" s="34">
        <f>IF(YEAR($H75)&lt;YEAR(Cashflow!$D$2),0,IF(WEEKNUM($H75)=AC$3,$E75,0))</f>
        <v>0</v>
      </c>
      <c r="AD75" s="34">
        <f>IF(YEAR($H75)&lt;YEAR(Cashflow!$D$2),0,IF(WEEKNUM($H75)=AD$3,$E75,0))</f>
        <v>0</v>
      </c>
      <c r="AE75" s="34">
        <f>IF(YEAR($H75)&lt;YEAR(Cashflow!$D$2),0,IF(WEEKNUM($H75)=AE$3,$E75,0))</f>
        <v>0</v>
      </c>
      <c r="AF75" s="34">
        <f>IF(YEAR($H75)&lt;YEAR(Cashflow!$D$2),0,IF(WEEKNUM($H75)=AF$3,$E75,0))</f>
        <v>0</v>
      </c>
      <c r="AG75" s="34">
        <f>IF(YEAR($H75)&lt;YEAR(Cashflow!$D$2),0,IF(WEEKNUM($H75)=AG$3,$E75,0))</f>
        <v>0</v>
      </c>
      <c r="AH75" s="34">
        <f>IF(YEAR($H75)&lt;YEAR(Cashflow!$D$2),0,IF(WEEKNUM($H75)=AH$3,$E75,0))</f>
        <v>0</v>
      </c>
      <c r="AI75" s="34">
        <f>IF(YEAR($H75)&lt;YEAR(Cashflow!$D$2),0,IF(WEEKNUM($H75)=AI$3,$E75,0))</f>
        <v>0</v>
      </c>
      <c r="AJ75" s="34">
        <f>IF(YEAR($H75)&lt;YEAR(Cashflow!$D$2),0,IF(WEEKNUM($H75)=AJ$3,$E75,0))</f>
        <v>0</v>
      </c>
      <c r="AK75" s="34">
        <f>IF(YEAR($H75)&lt;YEAR(Cashflow!$D$2),0,IF(WEEKNUM($H75)=AK$3,$E75,0))</f>
        <v>0</v>
      </c>
      <c r="AL75" s="34">
        <f>IF(YEAR($H75)&lt;YEAR(Cashflow!$D$2),0,IF(WEEKNUM($H75)=AL$3,$E75,0))</f>
        <v>0</v>
      </c>
      <c r="AM75" s="34">
        <f>IF(YEAR($H75)&lt;YEAR(Cashflow!$D$2),0,IF(WEEKNUM($H75)=AM$3,$E75,0))</f>
        <v>0</v>
      </c>
      <c r="AN75" s="34">
        <f>IF(YEAR($H75)&lt;YEAR(Cashflow!$D$2),0,IF(WEEKNUM($H75)=AN$3,$E75,0))</f>
        <v>0</v>
      </c>
      <c r="AO75" s="34">
        <f>IF(YEAR($H75)&lt;YEAR(Cashflow!$D$2),0,IF(WEEKNUM($H75)=AO$3,$E75,0))</f>
        <v>0</v>
      </c>
      <c r="AP75" s="34">
        <f>IF(YEAR($H75)&lt;YEAR(Cashflow!$D$2),0,IF(WEEKNUM($H75)=AP$3,$E75,0))</f>
        <v>0</v>
      </c>
      <c r="AQ75" s="34">
        <f>IF(YEAR($H75)&lt;YEAR(Cashflow!$D$2),0,IF(WEEKNUM($H75)=AQ$3,$E75,0))</f>
        <v>0</v>
      </c>
      <c r="AR75" s="34">
        <f>IF(YEAR($H75)&lt;YEAR(Cashflow!$D$2),0,IF(WEEKNUM($H75)=AR$3,$E75,0))</f>
        <v>0</v>
      </c>
      <c r="AS75" s="34">
        <f>IF(YEAR($H75)&lt;YEAR(Cashflow!$D$2),0,IF(WEEKNUM($H75)=AS$3,$E75,0))</f>
        <v>0</v>
      </c>
      <c r="AT75" s="34">
        <f>IF(YEAR($H75)&lt;YEAR(Cashflow!$D$2),0,IF(WEEKNUM($H75)=AT$3,$E75,0))</f>
        <v>0</v>
      </c>
      <c r="AU75" s="34">
        <f>IF(YEAR($H75)&lt;YEAR(Cashflow!$D$2),0,IF(WEEKNUM($H75)=AU$3,$E75,0))</f>
        <v>0</v>
      </c>
      <c r="AV75" s="34">
        <f>IF(YEAR($H75)&lt;YEAR(Cashflow!$D$2),0,IF(WEEKNUM($H75)=AV$3,$E75,0))</f>
        <v>0</v>
      </c>
      <c r="AW75" s="34">
        <f>IF(YEAR($H75)&lt;YEAR(Cashflow!$D$2),0,IF(WEEKNUM($H75)=AW$3,$E75,0))</f>
        <v>0</v>
      </c>
      <c r="AX75" s="28"/>
      <c r="AY75" s="28"/>
      <c r="AZ75" s="28"/>
    </row>
    <row r="76" spans="2:52" ht="15">
      <c r="B76" s="5" t="s">
        <v>116</v>
      </c>
      <c r="C76" s="4">
        <v>43899</v>
      </c>
      <c r="D76" s="4">
        <v>43913</v>
      </c>
      <c r="E76" s="1">
        <v>261.36</v>
      </c>
      <c r="F76" s="1">
        <v>7</v>
      </c>
      <c r="G76" s="46">
        <v>0</v>
      </c>
      <c r="H76" s="31">
        <f t="shared" si="4"/>
        <v>43913</v>
      </c>
      <c r="I76" s="34">
        <f>IF(YEAR($H76)&lt;YEAR(Cashflow!$D$2),$E76,IF(WEEKNUM($H76)&lt;=I$3,$E76,0))</f>
        <v>261.36</v>
      </c>
      <c r="J76" s="34">
        <f>IF(YEAR($H76)&lt;YEAR(Cashflow!$D$2),0,IF(WEEKNUM($H76)=J$3,$E76,0))</f>
        <v>0</v>
      </c>
      <c r="K76" s="34">
        <f>IF(YEAR($H76)&lt;YEAR(Cashflow!$D$2),0,IF(WEEKNUM($H76)=K$3,$E76,0))</f>
        <v>0</v>
      </c>
      <c r="L76" s="34">
        <f>IF(YEAR($H76)&lt;YEAR(Cashflow!$D$2),0,IF(WEEKNUM($H76)=L$3,$E76,0))</f>
        <v>0</v>
      </c>
      <c r="M76" s="34">
        <f>IF(YEAR($H76)&lt;YEAR(Cashflow!$D$2),0,IF(WEEKNUM($H76)=M$3,$E76,0))</f>
        <v>0</v>
      </c>
      <c r="N76" s="34">
        <f>IF(YEAR($H76)&lt;YEAR(Cashflow!$D$2),0,IF(WEEKNUM($H76)=N$3,$E76,0))</f>
        <v>0</v>
      </c>
      <c r="O76" s="34">
        <f>IF(YEAR($H76)&lt;YEAR(Cashflow!$D$2),0,IF(WEEKNUM($H76)=O$3,$E76,0))</f>
        <v>0</v>
      </c>
      <c r="P76" s="34">
        <f>IF(YEAR($H76)&lt;YEAR(Cashflow!$D$2),0,IF(WEEKNUM($H76)=P$3,$E76,0))</f>
        <v>0</v>
      </c>
      <c r="Q76" s="34">
        <f>IF(YEAR($H76)&lt;YEAR(Cashflow!$D$2),0,IF(WEEKNUM($H76)=Q$3,$E76,0))</f>
        <v>0</v>
      </c>
      <c r="R76" s="34">
        <f>IF(YEAR($H76)&lt;YEAR(Cashflow!$D$2),0,IF(WEEKNUM($H76)=R$3,$E76,0))</f>
        <v>0</v>
      </c>
      <c r="S76" s="34">
        <f>IF(YEAR($H76)&lt;YEAR(Cashflow!$D$2),0,IF(WEEKNUM($H76)=S$3,$E76,0))</f>
        <v>0</v>
      </c>
      <c r="T76" s="34">
        <f>IF(YEAR($H76)&lt;YEAR(Cashflow!$D$2),0,IF(WEEKNUM($H76)=T$3,$E76,0))</f>
        <v>0</v>
      </c>
      <c r="U76" s="34">
        <f>IF(YEAR($H76)&lt;YEAR(Cashflow!$D$2),0,IF(WEEKNUM($H76)=U$3,$E76,0))</f>
        <v>0</v>
      </c>
      <c r="V76" s="34">
        <f>IF(YEAR($H76)&lt;YEAR(Cashflow!$D$2),0,IF(WEEKNUM($H76)=V$3,$E76,0))</f>
        <v>0</v>
      </c>
      <c r="W76" s="34">
        <f>IF(YEAR($H76)&lt;YEAR(Cashflow!$D$2),0,IF(WEEKNUM($H76)=W$3,$E76,0))</f>
        <v>0</v>
      </c>
      <c r="X76" s="34">
        <f>IF(YEAR($H76)&lt;YEAR(Cashflow!$D$2),0,IF(WEEKNUM($H76)=X$3,$E76,0))</f>
        <v>0</v>
      </c>
      <c r="Y76" s="34">
        <f>IF(YEAR($H76)&lt;YEAR(Cashflow!$D$2),0,IF(WEEKNUM($H76)=Y$3,$E76,0))</f>
        <v>0</v>
      </c>
      <c r="Z76" s="34">
        <f>IF(YEAR($H76)&lt;YEAR(Cashflow!$D$2),0,IF(WEEKNUM($H76)=Z$3,$E76,0))</f>
        <v>0</v>
      </c>
      <c r="AA76" s="34">
        <f>IF(YEAR($H76)&lt;YEAR(Cashflow!$D$2),0,IF(WEEKNUM($H76)=AA$3,$E76,0))</f>
        <v>0</v>
      </c>
      <c r="AB76" s="34">
        <f>IF(YEAR($H76)&lt;YEAR(Cashflow!$D$2),0,IF(WEEKNUM($H76)=AB$3,$E76,0))</f>
        <v>0</v>
      </c>
      <c r="AC76" s="34">
        <f>IF(YEAR($H76)&lt;YEAR(Cashflow!$D$2),0,IF(WEEKNUM($H76)=AC$3,$E76,0))</f>
        <v>0</v>
      </c>
      <c r="AD76" s="34">
        <f>IF(YEAR($H76)&lt;YEAR(Cashflow!$D$2),0,IF(WEEKNUM($H76)=AD$3,$E76,0))</f>
        <v>0</v>
      </c>
      <c r="AE76" s="34">
        <f>IF(YEAR($H76)&lt;YEAR(Cashflow!$D$2),0,IF(WEEKNUM($H76)=AE$3,$E76,0))</f>
        <v>0</v>
      </c>
      <c r="AF76" s="34">
        <f>IF(YEAR($H76)&lt;YEAR(Cashflow!$D$2),0,IF(WEEKNUM($H76)=AF$3,$E76,0))</f>
        <v>0</v>
      </c>
      <c r="AG76" s="34">
        <f>IF(YEAR($H76)&lt;YEAR(Cashflow!$D$2),0,IF(WEEKNUM($H76)=AG$3,$E76,0))</f>
        <v>0</v>
      </c>
      <c r="AH76" s="34">
        <f>IF(YEAR($H76)&lt;YEAR(Cashflow!$D$2),0,IF(WEEKNUM($H76)=AH$3,$E76,0))</f>
        <v>0</v>
      </c>
      <c r="AI76" s="34">
        <f>IF(YEAR($H76)&lt;YEAR(Cashflow!$D$2),0,IF(WEEKNUM($H76)=AI$3,$E76,0))</f>
        <v>0</v>
      </c>
      <c r="AJ76" s="34">
        <f>IF(YEAR($H76)&lt;YEAR(Cashflow!$D$2),0,IF(WEEKNUM($H76)=AJ$3,$E76,0))</f>
        <v>0</v>
      </c>
      <c r="AK76" s="34">
        <f>IF(YEAR($H76)&lt;YEAR(Cashflow!$D$2),0,IF(WEEKNUM($H76)=AK$3,$E76,0))</f>
        <v>0</v>
      </c>
      <c r="AL76" s="34">
        <f>IF(YEAR($H76)&lt;YEAR(Cashflow!$D$2),0,IF(WEEKNUM($H76)=AL$3,$E76,0))</f>
        <v>0</v>
      </c>
      <c r="AM76" s="34">
        <f>IF(YEAR($H76)&lt;YEAR(Cashflow!$D$2),0,IF(WEEKNUM($H76)=AM$3,$E76,0))</f>
        <v>0</v>
      </c>
      <c r="AN76" s="34">
        <f>IF(YEAR($H76)&lt;YEAR(Cashflow!$D$2),0,IF(WEEKNUM($H76)=AN$3,$E76,0))</f>
        <v>0</v>
      </c>
      <c r="AO76" s="34">
        <f>IF(YEAR($H76)&lt;YEAR(Cashflow!$D$2),0,IF(WEEKNUM($H76)=AO$3,$E76,0))</f>
        <v>0</v>
      </c>
      <c r="AP76" s="34">
        <f>IF(YEAR($H76)&lt;YEAR(Cashflow!$D$2),0,IF(WEEKNUM($H76)=AP$3,$E76,0))</f>
        <v>0</v>
      </c>
      <c r="AQ76" s="34">
        <f>IF(YEAR($H76)&lt;YEAR(Cashflow!$D$2),0,IF(WEEKNUM($H76)=AQ$3,$E76,0))</f>
        <v>0</v>
      </c>
      <c r="AR76" s="34">
        <f>IF(YEAR($H76)&lt;YEAR(Cashflow!$D$2),0,IF(WEEKNUM($H76)=AR$3,$E76,0))</f>
        <v>0</v>
      </c>
      <c r="AS76" s="34">
        <f>IF(YEAR($H76)&lt;YEAR(Cashflow!$D$2),0,IF(WEEKNUM($H76)=AS$3,$E76,0))</f>
        <v>0</v>
      </c>
      <c r="AT76" s="34">
        <f>IF(YEAR($H76)&lt;YEAR(Cashflow!$D$2),0,IF(WEEKNUM($H76)=AT$3,$E76,0))</f>
        <v>0</v>
      </c>
      <c r="AU76" s="34">
        <f>IF(YEAR($H76)&lt;YEAR(Cashflow!$D$2),0,IF(WEEKNUM($H76)=AU$3,$E76,0))</f>
        <v>0</v>
      </c>
      <c r="AV76" s="34">
        <f>IF(YEAR($H76)&lt;YEAR(Cashflow!$D$2),0,IF(WEEKNUM($H76)=AV$3,$E76,0))</f>
        <v>0</v>
      </c>
      <c r="AW76" s="34">
        <f>IF(YEAR($H76)&lt;YEAR(Cashflow!$D$2),0,IF(WEEKNUM($H76)=AW$3,$E76,0))</f>
        <v>0</v>
      </c>
      <c r="AX76" s="28"/>
      <c r="AY76" s="28"/>
      <c r="AZ76" s="28"/>
    </row>
    <row r="77" spans="2:52" ht="15">
      <c r="B77" s="5" t="s">
        <v>117</v>
      </c>
      <c r="C77" s="4">
        <v>43899</v>
      </c>
      <c r="D77" s="4">
        <v>43913</v>
      </c>
      <c r="E77" s="3">
        <v>508.2</v>
      </c>
      <c r="F77" s="1">
        <v>7</v>
      </c>
      <c r="G77" s="46">
        <v>0</v>
      </c>
      <c r="H77" s="31">
        <f t="shared" si="4"/>
        <v>43913</v>
      </c>
      <c r="I77" s="34">
        <f>IF(YEAR($H77)&lt;YEAR(Cashflow!$D$2),$E77,IF(WEEKNUM($H77)&lt;=I$3,$E77,0))</f>
        <v>508.2</v>
      </c>
      <c r="J77" s="34">
        <f>IF(YEAR($H77)&lt;YEAR(Cashflow!$D$2),0,IF(WEEKNUM($H77)=J$3,$E77,0))</f>
        <v>0</v>
      </c>
      <c r="K77" s="34">
        <f>IF(YEAR($H77)&lt;YEAR(Cashflow!$D$2),0,IF(WEEKNUM($H77)=K$3,$E77,0))</f>
        <v>0</v>
      </c>
      <c r="L77" s="34">
        <f>IF(YEAR($H77)&lt;YEAR(Cashflow!$D$2),0,IF(WEEKNUM($H77)=L$3,$E77,0))</f>
        <v>0</v>
      </c>
      <c r="M77" s="34">
        <f>IF(YEAR($H77)&lt;YEAR(Cashflow!$D$2),0,IF(WEEKNUM($H77)=M$3,$E77,0))</f>
        <v>0</v>
      </c>
      <c r="N77" s="34">
        <f>IF(YEAR($H77)&lt;YEAR(Cashflow!$D$2),0,IF(WEEKNUM($H77)=N$3,$E77,0))</f>
        <v>0</v>
      </c>
      <c r="O77" s="34">
        <f>IF(YEAR($H77)&lt;YEAR(Cashflow!$D$2),0,IF(WEEKNUM($H77)=O$3,$E77,0))</f>
        <v>0</v>
      </c>
      <c r="P77" s="34">
        <f>IF(YEAR($H77)&lt;YEAR(Cashflow!$D$2),0,IF(WEEKNUM($H77)=P$3,$E77,0))</f>
        <v>0</v>
      </c>
      <c r="Q77" s="34">
        <f>IF(YEAR($H77)&lt;YEAR(Cashflow!$D$2),0,IF(WEEKNUM($H77)=Q$3,$E77,0))</f>
        <v>0</v>
      </c>
      <c r="R77" s="34">
        <f>IF(YEAR($H77)&lt;YEAR(Cashflow!$D$2),0,IF(WEEKNUM($H77)=R$3,$E77,0))</f>
        <v>0</v>
      </c>
      <c r="S77" s="34">
        <f>IF(YEAR($H77)&lt;YEAR(Cashflow!$D$2),0,IF(WEEKNUM($H77)=S$3,$E77,0))</f>
        <v>0</v>
      </c>
      <c r="T77" s="34">
        <f>IF(YEAR($H77)&lt;YEAR(Cashflow!$D$2),0,IF(WEEKNUM($H77)=T$3,$E77,0))</f>
        <v>0</v>
      </c>
      <c r="U77" s="34">
        <f>IF(YEAR($H77)&lt;YEAR(Cashflow!$D$2),0,IF(WEEKNUM($H77)=U$3,$E77,0))</f>
        <v>0</v>
      </c>
      <c r="V77" s="34">
        <f>IF(YEAR($H77)&lt;YEAR(Cashflow!$D$2),0,IF(WEEKNUM($H77)=V$3,$E77,0))</f>
        <v>0</v>
      </c>
      <c r="W77" s="34">
        <f>IF(YEAR($H77)&lt;YEAR(Cashflow!$D$2),0,IF(WEEKNUM($H77)=W$3,$E77,0))</f>
        <v>0</v>
      </c>
      <c r="X77" s="34">
        <f>IF(YEAR($H77)&lt;YEAR(Cashflow!$D$2),0,IF(WEEKNUM($H77)=X$3,$E77,0))</f>
        <v>0</v>
      </c>
      <c r="Y77" s="34">
        <f>IF(YEAR($H77)&lt;YEAR(Cashflow!$D$2),0,IF(WEEKNUM($H77)=Y$3,$E77,0))</f>
        <v>0</v>
      </c>
      <c r="Z77" s="34">
        <f>IF(YEAR($H77)&lt;YEAR(Cashflow!$D$2),0,IF(WEEKNUM($H77)=Z$3,$E77,0))</f>
        <v>0</v>
      </c>
      <c r="AA77" s="34">
        <f>IF(YEAR($H77)&lt;YEAR(Cashflow!$D$2),0,IF(WEEKNUM($H77)=AA$3,$E77,0))</f>
        <v>0</v>
      </c>
      <c r="AB77" s="34">
        <f>IF(YEAR($H77)&lt;YEAR(Cashflow!$D$2),0,IF(WEEKNUM($H77)=AB$3,$E77,0))</f>
        <v>0</v>
      </c>
      <c r="AC77" s="34">
        <f>IF(YEAR($H77)&lt;YEAR(Cashflow!$D$2),0,IF(WEEKNUM($H77)=AC$3,$E77,0))</f>
        <v>0</v>
      </c>
      <c r="AD77" s="34">
        <f>IF(YEAR($H77)&lt;YEAR(Cashflow!$D$2),0,IF(WEEKNUM($H77)=AD$3,$E77,0))</f>
        <v>0</v>
      </c>
      <c r="AE77" s="34">
        <f>IF(YEAR($H77)&lt;YEAR(Cashflow!$D$2),0,IF(WEEKNUM($H77)=AE$3,$E77,0))</f>
        <v>0</v>
      </c>
      <c r="AF77" s="34">
        <f>IF(YEAR($H77)&lt;YEAR(Cashflow!$D$2),0,IF(WEEKNUM($H77)=AF$3,$E77,0))</f>
        <v>0</v>
      </c>
      <c r="AG77" s="34">
        <f>IF(YEAR($H77)&lt;YEAR(Cashflow!$D$2),0,IF(WEEKNUM($H77)=AG$3,$E77,0))</f>
        <v>0</v>
      </c>
      <c r="AH77" s="34">
        <f>IF(YEAR($H77)&lt;YEAR(Cashflow!$D$2),0,IF(WEEKNUM($H77)=AH$3,$E77,0))</f>
        <v>0</v>
      </c>
      <c r="AI77" s="34">
        <f>IF(YEAR($H77)&lt;YEAR(Cashflow!$D$2),0,IF(WEEKNUM($H77)=AI$3,$E77,0))</f>
        <v>0</v>
      </c>
      <c r="AJ77" s="34">
        <f>IF(YEAR($H77)&lt;YEAR(Cashflow!$D$2),0,IF(WEEKNUM($H77)=AJ$3,$E77,0))</f>
        <v>0</v>
      </c>
      <c r="AK77" s="34">
        <f>IF(YEAR($H77)&lt;YEAR(Cashflow!$D$2),0,IF(WEEKNUM($H77)=AK$3,$E77,0))</f>
        <v>0</v>
      </c>
      <c r="AL77" s="34">
        <f>IF(YEAR($H77)&lt;YEAR(Cashflow!$D$2),0,IF(WEEKNUM($H77)=AL$3,$E77,0))</f>
        <v>0</v>
      </c>
      <c r="AM77" s="34">
        <f>IF(YEAR($H77)&lt;YEAR(Cashflow!$D$2),0,IF(WEEKNUM($H77)=AM$3,$E77,0))</f>
        <v>0</v>
      </c>
      <c r="AN77" s="34">
        <f>IF(YEAR($H77)&lt;YEAR(Cashflow!$D$2),0,IF(WEEKNUM($H77)=AN$3,$E77,0))</f>
        <v>0</v>
      </c>
      <c r="AO77" s="34">
        <f>IF(YEAR($H77)&lt;YEAR(Cashflow!$D$2),0,IF(WEEKNUM($H77)=AO$3,$E77,0))</f>
        <v>0</v>
      </c>
      <c r="AP77" s="34">
        <f>IF(YEAR($H77)&lt;YEAR(Cashflow!$D$2),0,IF(WEEKNUM($H77)=AP$3,$E77,0))</f>
        <v>0</v>
      </c>
      <c r="AQ77" s="34">
        <f>IF(YEAR($H77)&lt;YEAR(Cashflow!$D$2),0,IF(WEEKNUM($H77)=AQ$3,$E77,0))</f>
        <v>0</v>
      </c>
      <c r="AR77" s="34">
        <f>IF(YEAR($H77)&lt;YEAR(Cashflow!$D$2),0,IF(WEEKNUM($H77)=AR$3,$E77,0))</f>
        <v>0</v>
      </c>
      <c r="AS77" s="34">
        <f>IF(YEAR($H77)&lt;YEAR(Cashflow!$D$2),0,IF(WEEKNUM($H77)=AS$3,$E77,0))</f>
        <v>0</v>
      </c>
      <c r="AT77" s="34">
        <f>IF(YEAR($H77)&lt;YEAR(Cashflow!$D$2),0,IF(WEEKNUM($H77)=AT$3,$E77,0))</f>
        <v>0</v>
      </c>
      <c r="AU77" s="34">
        <f>IF(YEAR($H77)&lt;YEAR(Cashflow!$D$2),0,IF(WEEKNUM($H77)=AU$3,$E77,0))</f>
        <v>0</v>
      </c>
      <c r="AV77" s="34">
        <f>IF(YEAR($H77)&lt;YEAR(Cashflow!$D$2),0,IF(WEEKNUM($H77)=AV$3,$E77,0))</f>
        <v>0</v>
      </c>
      <c r="AW77" s="34">
        <f>IF(YEAR($H77)&lt;YEAR(Cashflow!$D$2),0,IF(WEEKNUM($H77)=AW$3,$E77,0))</f>
        <v>0</v>
      </c>
      <c r="AX77" s="28"/>
      <c r="AY77" s="28"/>
      <c r="AZ77" s="28"/>
    </row>
    <row r="78" spans="2:52" ht="15">
      <c r="B78" s="5" t="s">
        <v>118</v>
      </c>
      <c r="C78" s="4">
        <v>43892</v>
      </c>
      <c r="D78" s="4">
        <v>43906</v>
      </c>
      <c r="E78" s="3">
        <v>605</v>
      </c>
      <c r="F78" s="1">
        <v>14</v>
      </c>
      <c r="G78" s="46">
        <v>0</v>
      </c>
      <c r="H78" s="31">
        <f t="shared" si="4"/>
        <v>43906</v>
      </c>
      <c r="I78" s="34">
        <f>IF(YEAR($H78)&lt;YEAR(Cashflow!$D$2),$E78,IF(WEEKNUM($H78)&lt;=I$3,$E78,0))</f>
        <v>605</v>
      </c>
      <c r="J78" s="34">
        <f>IF(YEAR($H78)&lt;YEAR(Cashflow!$D$2),0,IF(WEEKNUM($H78)=J$3,$E78,0))</f>
        <v>0</v>
      </c>
      <c r="K78" s="34">
        <f>IF(YEAR($H78)&lt;YEAR(Cashflow!$D$2),0,IF(WEEKNUM($H78)=K$3,$E78,0))</f>
        <v>0</v>
      </c>
      <c r="L78" s="34">
        <f>IF(YEAR($H78)&lt;YEAR(Cashflow!$D$2),0,IF(WEEKNUM($H78)=L$3,$E78,0))</f>
        <v>0</v>
      </c>
      <c r="M78" s="34">
        <f>IF(YEAR($H78)&lt;YEAR(Cashflow!$D$2),0,IF(WEEKNUM($H78)=M$3,$E78,0))</f>
        <v>0</v>
      </c>
      <c r="N78" s="34">
        <f>IF(YEAR($H78)&lt;YEAR(Cashflow!$D$2),0,IF(WEEKNUM($H78)=N$3,$E78,0))</f>
        <v>0</v>
      </c>
      <c r="O78" s="34">
        <f>IF(YEAR($H78)&lt;YEAR(Cashflow!$D$2),0,IF(WEEKNUM($H78)=O$3,$E78,0))</f>
        <v>0</v>
      </c>
      <c r="P78" s="34">
        <f>IF(YEAR($H78)&lt;YEAR(Cashflow!$D$2),0,IF(WEEKNUM($H78)=P$3,$E78,0))</f>
        <v>0</v>
      </c>
      <c r="Q78" s="34">
        <f>IF(YEAR($H78)&lt;YEAR(Cashflow!$D$2),0,IF(WEEKNUM($H78)=Q$3,$E78,0))</f>
        <v>0</v>
      </c>
      <c r="R78" s="34">
        <f>IF(YEAR($H78)&lt;YEAR(Cashflow!$D$2),0,IF(WEEKNUM($H78)=R$3,$E78,0))</f>
        <v>0</v>
      </c>
      <c r="S78" s="34">
        <f>IF(YEAR($H78)&lt;YEAR(Cashflow!$D$2),0,IF(WEEKNUM($H78)=S$3,$E78,0))</f>
        <v>0</v>
      </c>
      <c r="T78" s="34">
        <f>IF(YEAR($H78)&lt;YEAR(Cashflow!$D$2),0,IF(WEEKNUM($H78)=T$3,$E78,0))</f>
        <v>0</v>
      </c>
      <c r="U78" s="34">
        <f>IF(YEAR($H78)&lt;YEAR(Cashflow!$D$2),0,IF(WEEKNUM($H78)=U$3,$E78,0))</f>
        <v>0</v>
      </c>
      <c r="V78" s="34">
        <f>IF(YEAR($H78)&lt;YEAR(Cashflow!$D$2),0,IF(WEEKNUM($H78)=V$3,$E78,0))</f>
        <v>0</v>
      </c>
      <c r="W78" s="34">
        <f>IF(YEAR($H78)&lt;YEAR(Cashflow!$D$2),0,IF(WEEKNUM($H78)=W$3,$E78,0))</f>
        <v>0</v>
      </c>
      <c r="X78" s="34">
        <f>IF(YEAR($H78)&lt;YEAR(Cashflow!$D$2),0,IF(WEEKNUM($H78)=X$3,$E78,0))</f>
        <v>0</v>
      </c>
      <c r="Y78" s="34">
        <f>IF(YEAR($H78)&lt;YEAR(Cashflow!$D$2),0,IF(WEEKNUM($H78)=Y$3,$E78,0))</f>
        <v>0</v>
      </c>
      <c r="Z78" s="34">
        <f>IF(YEAR($H78)&lt;YEAR(Cashflow!$D$2),0,IF(WEEKNUM($H78)=Z$3,$E78,0))</f>
        <v>0</v>
      </c>
      <c r="AA78" s="34">
        <f>IF(YEAR($H78)&lt;YEAR(Cashflow!$D$2),0,IF(WEEKNUM($H78)=AA$3,$E78,0))</f>
        <v>0</v>
      </c>
      <c r="AB78" s="34">
        <f>IF(YEAR($H78)&lt;YEAR(Cashflow!$D$2),0,IF(WEEKNUM($H78)=AB$3,$E78,0))</f>
        <v>0</v>
      </c>
      <c r="AC78" s="34">
        <f>IF(YEAR($H78)&lt;YEAR(Cashflow!$D$2),0,IF(WEEKNUM($H78)=AC$3,$E78,0))</f>
        <v>0</v>
      </c>
      <c r="AD78" s="34">
        <f>IF(YEAR($H78)&lt;YEAR(Cashflow!$D$2),0,IF(WEEKNUM($H78)=AD$3,$E78,0))</f>
        <v>0</v>
      </c>
      <c r="AE78" s="34">
        <f>IF(YEAR($H78)&lt;YEAR(Cashflow!$D$2),0,IF(WEEKNUM($H78)=AE$3,$E78,0))</f>
        <v>0</v>
      </c>
      <c r="AF78" s="34">
        <f>IF(YEAR($H78)&lt;YEAR(Cashflow!$D$2),0,IF(WEEKNUM($H78)=AF$3,$E78,0))</f>
        <v>0</v>
      </c>
      <c r="AG78" s="34">
        <f>IF(YEAR($H78)&lt;YEAR(Cashflow!$D$2),0,IF(WEEKNUM($H78)=AG$3,$E78,0))</f>
        <v>0</v>
      </c>
      <c r="AH78" s="34">
        <f>IF(YEAR($H78)&lt;YEAR(Cashflow!$D$2),0,IF(WEEKNUM($H78)=AH$3,$E78,0))</f>
        <v>0</v>
      </c>
      <c r="AI78" s="34">
        <f>IF(YEAR($H78)&lt;YEAR(Cashflow!$D$2),0,IF(WEEKNUM($H78)=AI$3,$E78,0))</f>
        <v>0</v>
      </c>
      <c r="AJ78" s="34">
        <f>IF(YEAR($H78)&lt;YEAR(Cashflow!$D$2),0,IF(WEEKNUM($H78)=AJ$3,$E78,0))</f>
        <v>0</v>
      </c>
      <c r="AK78" s="34">
        <f>IF(YEAR($H78)&lt;YEAR(Cashflow!$D$2),0,IF(WEEKNUM($H78)=AK$3,$E78,0))</f>
        <v>0</v>
      </c>
      <c r="AL78" s="34">
        <f>IF(YEAR($H78)&lt;YEAR(Cashflow!$D$2),0,IF(WEEKNUM($H78)=AL$3,$E78,0))</f>
        <v>0</v>
      </c>
      <c r="AM78" s="34">
        <f>IF(YEAR($H78)&lt;YEAR(Cashflow!$D$2),0,IF(WEEKNUM($H78)=AM$3,$E78,0))</f>
        <v>0</v>
      </c>
      <c r="AN78" s="34">
        <f>IF(YEAR($H78)&lt;YEAR(Cashflow!$D$2),0,IF(WEEKNUM($H78)=AN$3,$E78,0))</f>
        <v>0</v>
      </c>
      <c r="AO78" s="34">
        <f>IF(YEAR($H78)&lt;YEAR(Cashflow!$D$2),0,IF(WEEKNUM($H78)=AO$3,$E78,0))</f>
        <v>0</v>
      </c>
      <c r="AP78" s="34">
        <f>IF(YEAR($H78)&lt;YEAR(Cashflow!$D$2),0,IF(WEEKNUM($H78)=AP$3,$E78,0))</f>
        <v>0</v>
      </c>
      <c r="AQ78" s="34">
        <f>IF(YEAR($H78)&lt;YEAR(Cashflow!$D$2),0,IF(WEEKNUM($H78)=AQ$3,$E78,0))</f>
        <v>0</v>
      </c>
      <c r="AR78" s="34">
        <f>IF(YEAR($H78)&lt;YEAR(Cashflow!$D$2),0,IF(WEEKNUM($H78)=AR$3,$E78,0))</f>
        <v>0</v>
      </c>
      <c r="AS78" s="34">
        <f>IF(YEAR($H78)&lt;YEAR(Cashflow!$D$2),0,IF(WEEKNUM($H78)=AS$3,$E78,0))</f>
        <v>0</v>
      </c>
      <c r="AT78" s="34">
        <f>IF(YEAR($H78)&lt;YEAR(Cashflow!$D$2),0,IF(WEEKNUM($H78)=AT$3,$E78,0))</f>
        <v>0</v>
      </c>
      <c r="AU78" s="34">
        <f>IF(YEAR($H78)&lt;YEAR(Cashflow!$D$2),0,IF(WEEKNUM($H78)=AU$3,$E78,0))</f>
        <v>0</v>
      </c>
      <c r="AV78" s="34">
        <f>IF(YEAR($H78)&lt;YEAR(Cashflow!$D$2),0,IF(WEEKNUM($H78)=AV$3,$E78,0))</f>
        <v>0</v>
      </c>
      <c r="AW78" s="34">
        <f>IF(YEAR($H78)&lt;YEAR(Cashflow!$D$2),0,IF(WEEKNUM($H78)=AW$3,$E78,0))</f>
        <v>0</v>
      </c>
      <c r="AX78" s="28"/>
      <c r="AY78" s="28"/>
      <c r="AZ78" s="28"/>
    </row>
    <row r="79" spans="2:52" ht="15">
      <c r="B79" s="5" t="s">
        <v>119</v>
      </c>
      <c r="C79" s="4">
        <v>43888</v>
      </c>
      <c r="D79" s="4">
        <v>43902</v>
      </c>
      <c r="E79" s="1">
        <v>696.96</v>
      </c>
      <c r="F79" s="1">
        <v>18</v>
      </c>
      <c r="G79" s="46">
        <v>0</v>
      </c>
      <c r="H79" s="31">
        <f t="shared" si="4"/>
        <v>43902</v>
      </c>
      <c r="I79" s="34">
        <f>IF(YEAR($H79)&lt;YEAR(Cashflow!$D$2),$E79,IF(WEEKNUM($H79)&lt;=I$3,$E79,0))</f>
        <v>696.96</v>
      </c>
      <c r="J79" s="34">
        <f>IF(YEAR($H79)&lt;YEAR(Cashflow!$D$2),0,IF(WEEKNUM($H79)=J$3,$E79,0))</f>
        <v>0</v>
      </c>
      <c r="K79" s="34">
        <f>IF(YEAR($H79)&lt;YEAR(Cashflow!$D$2),0,IF(WEEKNUM($H79)=K$3,$E79,0))</f>
        <v>0</v>
      </c>
      <c r="L79" s="34">
        <f>IF(YEAR($H79)&lt;YEAR(Cashflow!$D$2),0,IF(WEEKNUM($H79)=L$3,$E79,0))</f>
        <v>0</v>
      </c>
      <c r="M79" s="34">
        <f>IF(YEAR($H79)&lt;YEAR(Cashflow!$D$2),0,IF(WEEKNUM($H79)=M$3,$E79,0))</f>
        <v>0</v>
      </c>
      <c r="N79" s="34">
        <f>IF(YEAR($H79)&lt;YEAR(Cashflow!$D$2),0,IF(WEEKNUM($H79)=N$3,$E79,0))</f>
        <v>0</v>
      </c>
      <c r="O79" s="34">
        <f>IF(YEAR($H79)&lt;YEAR(Cashflow!$D$2),0,IF(WEEKNUM($H79)=O$3,$E79,0))</f>
        <v>0</v>
      </c>
      <c r="P79" s="34">
        <f>IF(YEAR($H79)&lt;YEAR(Cashflow!$D$2),0,IF(WEEKNUM($H79)=P$3,$E79,0))</f>
        <v>0</v>
      </c>
      <c r="Q79" s="34">
        <f>IF(YEAR($H79)&lt;YEAR(Cashflow!$D$2),0,IF(WEEKNUM($H79)=Q$3,$E79,0))</f>
        <v>0</v>
      </c>
      <c r="R79" s="34">
        <f>IF(YEAR($H79)&lt;YEAR(Cashflow!$D$2),0,IF(WEEKNUM($H79)=R$3,$E79,0))</f>
        <v>0</v>
      </c>
      <c r="S79" s="34">
        <f>IF(YEAR($H79)&lt;YEAR(Cashflow!$D$2),0,IF(WEEKNUM($H79)=S$3,$E79,0))</f>
        <v>0</v>
      </c>
      <c r="T79" s="34">
        <f>IF(YEAR($H79)&lt;YEAR(Cashflow!$D$2),0,IF(WEEKNUM($H79)=T$3,$E79,0))</f>
        <v>0</v>
      </c>
      <c r="U79" s="34">
        <f>IF(YEAR($H79)&lt;YEAR(Cashflow!$D$2),0,IF(WEEKNUM($H79)=U$3,$E79,0))</f>
        <v>0</v>
      </c>
      <c r="V79" s="34">
        <f>IF(YEAR($H79)&lt;YEAR(Cashflow!$D$2),0,IF(WEEKNUM($H79)=V$3,$E79,0))</f>
        <v>0</v>
      </c>
      <c r="W79" s="34">
        <f>IF(YEAR($H79)&lt;YEAR(Cashflow!$D$2),0,IF(WEEKNUM($H79)=W$3,$E79,0))</f>
        <v>0</v>
      </c>
      <c r="X79" s="34">
        <f>IF(YEAR($H79)&lt;YEAR(Cashflow!$D$2),0,IF(WEEKNUM($H79)=X$3,$E79,0))</f>
        <v>0</v>
      </c>
      <c r="Y79" s="34">
        <f>IF(YEAR($H79)&lt;YEAR(Cashflow!$D$2),0,IF(WEEKNUM($H79)=Y$3,$E79,0))</f>
        <v>0</v>
      </c>
      <c r="Z79" s="34">
        <f>IF(YEAR($H79)&lt;YEAR(Cashflow!$D$2),0,IF(WEEKNUM($H79)=Z$3,$E79,0))</f>
        <v>0</v>
      </c>
      <c r="AA79" s="34">
        <f>IF(YEAR($H79)&lt;YEAR(Cashflow!$D$2),0,IF(WEEKNUM($H79)=AA$3,$E79,0))</f>
        <v>0</v>
      </c>
      <c r="AB79" s="34">
        <f>IF(YEAR($H79)&lt;YEAR(Cashflow!$D$2),0,IF(WEEKNUM($H79)=AB$3,$E79,0))</f>
        <v>0</v>
      </c>
      <c r="AC79" s="34">
        <f>IF(YEAR($H79)&lt;YEAR(Cashflow!$D$2),0,IF(WEEKNUM($H79)=AC$3,$E79,0))</f>
        <v>0</v>
      </c>
      <c r="AD79" s="34">
        <f>IF(YEAR($H79)&lt;YEAR(Cashflow!$D$2),0,IF(WEEKNUM($H79)=AD$3,$E79,0))</f>
        <v>0</v>
      </c>
      <c r="AE79" s="34">
        <f>IF(YEAR($H79)&lt;YEAR(Cashflow!$D$2),0,IF(WEEKNUM($H79)=AE$3,$E79,0))</f>
        <v>0</v>
      </c>
      <c r="AF79" s="34">
        <f>IF(YEAR($H79)&lt;YEAR(Cashflow!$D$2),0,IF(WEEKNUM($H79)=AF$3,$E79,0))</f>
        <v>0</v>
      </c>
      <c r="AG79" s="34">
        <f>IF(YEAR($H79)&lt;YEAR(Cashflow!$D$2),0,IF(WEEKNUM($H79)=AG$3,$E79,0))</f>
        <v>0</v>
      </c>
      <c r="AH79" s="34">
        <f>IF(YEAR($H79)&lt;YEAR(Cashflow!$D$2),0,IF(WEEKNUM($H79)=AH$3,$E79,0))</f>
        <v>0</v>
      </c>
      <c r="AI79" s="34">
        <f>IF(YEAR($H79)&lt;YEAR(Cashflow!$D$2),0,IF(WEEKNUM($H79)=AI$3,$E79,0))</f>
        <v>0</v>
      </c>
      <c r="AJ79" s="34">
        <f>IF(YEAR($H79)&lt;YEAR(Cashflow!$D$2),0,IF(WEEKNUM($H79)=AJ$3,$E79,0))</f>
        <v>0</v>
      </c>
      <c r="AK79" s="34">
        <f>IF(YEAR($H79)&lt;YEAR(Cashflow!$D$2),0,IF(WEEKNUM($H79)=AK$3,$E79,0))</f>
        <v>0</v>
      </c>
      <c r="AL79" s="34">
        <f>IF(YEAR($H79)&lt;YEAR(Cashflow!$D$2),0,IF(WEEKNUM($H79)=AL$3,$E79,0))</f>
        <v>0</v>
      </c>
      <c r="AM79" s="34">
        <f>IF(YEAR($H79)&lt;YEAR(Cashflow!$D$2),0,IF(WEEKNUM($H79)=AM$3,$E79,0))</f>
        <v>0</v>
      </c>
      <c r="AN79" s="34">
        <f>IF(YEAR($H79)&lt;YEAR(Cashflow!$D$2),0,IF(WEEKNUM($H79)=AN$3,$E79,0))</f>
        <v>0</v>
      </c>
      <c r="AO79" s="34">
        <f>IF(YEAR($H79)&lt;YEAR(Cashflow!$D$2),0,IF(WEEKNUM($H79)=AO$3,$E79,0))</f>
        <v>0</v>
      </c>
      <c r="AP79" s="34">
        <f>IF(YEAR($H79)&lt;YEAR(Cashflow!$D$2),0,IF(WEEKNUM($H79)=AP$3,$E79,0))</f>
        <v>0</v>
      </c>
      <c r="AQ79" s="34">
        <f>IF(YEAR($H79)&lt;YEAR(Cashflow!$D$2),0,IF(WEEKNUM($H79)=AQ$3,$E79,0))</f>
        <v>0</v>
      </c>
      <c r="AR79" s="34">
        <f>IF(YEAR($H79)&lt;YEAR(Cashflow!$D$2),0,IF(WEEKNUM($H79)=AR$3,$E79,0))</f>
        <v>0</v>
      </c>
      <c r="AS79" s="34">
        <f>IF(YEAR($H79)&lt;YEAR(Cashflow!$D$2),0,IF(WEEKNUM($H79)=AS$3,$E79,0))</f>
        <v>0</v>
      </c>
      <c r="AT79" s="34">
        <f>IF(YEAR($H79)&lt;YEAR(Cashflow!$D$2),0,IF(WEEKNUM($H79)=AT$3,$E79,0))</f>
        <v>0</v>
      </c>
      <c r="AU79" s="34">
        <f>IF(YEAR($H79)&lt;YEAR(Cashflow!$D$2),0,IF(WEEKNUM($H79)=AU$3,$E79,0))</f>
        <v>0</v>
      </c>
      <c r="AV79" s="34">
        <f>IF(YEAR($H79)&lt;YEAR(Cashflow!$D$2),0,IF(WEEKNUM($H79)=AV$3,$E79,0))</f>
        <v>0</v>
      </c>
      <c r="AW79" s="34">
        <f>IF(YEAR($H79)&lt;YEAR(Cashflow!$D$2),0,IF(WEEKNUM($H79)=AW$3,$E79,0))</f>
        <v>0</v>
      </c>
      <c r="AX79" s="28"/>
      <c r="AY79" s="28"/>
      <c r="AZ79" s="28"/>
    </row>
    <row r="80" spans="2:52" ht="15">
      <c r="B80" s="5" t="s">
        <v>120</v>
      </c>
      <c r="C80" s="4">
        <v>43860</v>
      </c>
      <c r="D80" s="4">
        <v>43874</v>
      </c>
      <c r="E80" s="1">
        <v>442.86</v>
      </c>
      <c r="F80" s="1">
        <v>46</v>
      </c>
      <c r="G80" s="46">
        <v>0</v>
      </c>
      <c r="H80" s="31">
        <f t="shared" si="4"/>
        <v>43874</v>
      </c>
      <c r="I80" s="34">
        <f>IF(YEAR($H80)&lt;YEAR(Cashflow!$D$2),$E80,IF(WEEKNUM($H80)&lt;=I$3,$E80,0))</f>
        <v>442.86</v>
      </c>
      <c r="J80" s="34">
        <f>IF(YEAR($H80)&lt;YEAR(Cashflow!$D$2),0,IF(WEEKNUM($H80)=J$3,$E80,0))</f>
        <v>0</v>
      </c>
      <c r="K80" s="34">
        <f>IF(YEAR($H80)&lt;YEAR(Cashflow!$D$2),0,IF(WEEKNUM($H80)=K$3,$E80,0))</f>
        <v>0</v>
      </c>
      <c r="L80" s="34">
        <f>IF(YEAR($H80)&lt;YEAR(Cashflow!$D$2),0,IF(WEEKNUM($H80)=L$3,$E80,0))</f>
        <v>0</v>
      </c>
      <c r="M80" s="34">
        <f>IF(YEAR($H80)&lt;YEAR(Cashflow!$D$2),0,IF(WEEKNUM($H80)=M$3,$E80,0))</f>
        <v>0</v>
      </c>
      <c r="N80" s="34">
        <f>IF(YEAR($H80)&lt;YEAR(Cashflow!$D$2),0,IF(WEEKNUM($H80)=N$3,$E80,0))</f>
        <v>0</v>
      </c>
      <c r="O80" s="34">
        <f>IF(YEAR($H80)&lt;YEAR(Cashflow!$D$2),0,IF(WEEKNUM($H80)=O$3,$E80,0))</f>
        <v>0</v>
      </c>
      <c r="P80" s="34">
        <f>IF(YEAR($H80)&lt;YEAR(Cashflow!$D$2),0,IF(WEEKNUM($H80)=P$3,$E80,0))</f>
        <v>0</v>
      </c>
      <c r="Q80" s="34">
        <f>IF(YEAR($H80)&lt;YEAR(Cashflow!$D$2),0,IF(WEEKNUM($H80)=Q$3,$E80,0))</f>
        <v>0</v>
      </c>
      <c r="R80" s="34">
        <f>IF(YEAR($H80)&lt;YEAR(Cashflow!$D$2),0,IF(WEEKNUM($H80)=R$3,$E80,0))</f>
        <v>0</v>
      </c>
      <c r="S80" s="34">
        <f>IF(YEAR($H80)&lt;YEAR(Cashflow!$D$2),0,IF(WEEKNUM($H80)=S$3,$E80,0))</f>
        <v>0</v>
      </c>
      <c r="T80" s="34">
        <f>IF(YEAR($H80)&lt;YEAR(Cashflow!$D$2),0,IF(WEEKNUM($H80)=T$3,$E80,0))</f>
        <v>0</v>
      </c>
      <c r="U80" s="34">
        <f>IF(YEAR($H80)&lt;YEAR(Cashflow!$D$2),0,IF(WEEKNUM($H80)=U$3,$E80,0))</f>
        <v>0</v>
      </c>
      <c r="V80" s="34">
        <f>IF(YEAR($H80)&lt;YEAR(Cashflow!$D$2),0,IF(WEEKNUM($H80)=V$3,$E80,0))</f>
        <v>0</v>
      </c>
      <c r="W80" s="34">
        <f>IF(YEAR($H80)&lt;YEAR(Cashflow!$D$2),0,IF(WEEKNUM($H80)=W$3,$E80,0))</f>
        <v>0</v>
      </c>
      <c r="X80" s="34">
        <f>IF(YEAR($H80)&lt;YEAR(Cashflow!$D$2),0,IF(WEEKNUM($H80)=X$3,$E80,0))</f>
        <v>0</v>
      </c>
      <c r="Y80" s="34">
        <f>IF(YEAR($H80)&lt;YEAR(Cashflow!$D$2),0,IF(WEEKNUM($H80)=Y$3,$E80,0))</f>
        <v>0</v>
      </c>
      <c r="Z80" s="34">
        <f>IF(YEAR($H80)&lt;YEAR(Cashflow!$D$2),0,IF(WEEKNUM($H80)=Z$3,$E80,0))</f>
        <v>0</v>
      </c>
      <c r="AA80" s="34">
        <f>IF(YEAR($H80)&lt;YEAR(Cashflow!$D$2),0,IF(WEEKNUM($H80)=AA$3,$E80,0))</f>
        <v>0</v>
      </c>
      <c r="AB80" s="34">
        <f>IF(YEAR($H80)&lt;YEAR(Cashflow!$D$2),0,IF(WEEKNUM($H80)=AB$3,$E80,0))</f>
        <v>0</v>
      </c>
      <c r="AC80" s="34">
        <f>IF(YEAR($H80)&lt;YEAR(Cashflow!$D$2),0,IF(WEEKNUM($H80)=AC$3,$E80,0))</f>
        <v>0</v>
      </c>
      <c r="AD80" s="34">
        <f>IF(YEAR($H80)&lt;YEAR(Cashflow!$D$2),0,IF(WEEKNUM($H80)=AD$3,$E80,0))</f>
        <v>0</v>
      </c>
      <c r="AE80" s="34">
        <f>IF(YEAR($H80)&lt;YEAR(Cashflow!$D$2),0,IF(WEEKNUM($H80)=AE$3,$E80,0))</f>
        <v>0</v>
      </c>
      <c r="AF80" s="34">
        <f>IF(YEAR($H80)&lt;YEAR(Cashflow!$D$2),0,IF(WEEKNUM($H80)=AF$3,$E80,0))</f>
        <v>0</v>
      </c>
      <c r="AG80" s="34">
        <f>IF(YEAR($H80)&lt;YEAR(Cashflow!$D$2),0,IF(WEEKNUM($H80)=AG$3,$E80,0))</f>
        <v>0</v>
      </c>
      <c r="AH80" s="34">
        <f>IF(YEAR($H80)&lt;YEAR(Cashflow!$D$2),0,IF(WEEKNUM($H80)=AH$3,$E80,0))</f>
        <v>0</v>
      </c>
      <c r="AI80" s="34">
        <f>IF(YEAR($H80)&lt;YEAR(Cashflow!$D$2),0,IF(WEEKNUM($H80)=AI$3,$E80,0))</f>
        <v>0</v>
      </c>
      <c r="AJ80" s="34">
        <f>IF(YEAR($H80)&lt;YEAR(Cashflow!$D$2),0,IF(WEEKNUM($H80)=AJ$3,$E80,0))</f>
        <v>0</v>
      </c>
      <c r="AK80" s="34">
        <f>IF(YEAR($H80)&lt;YEAR(Cashflow!$D$2),0,IF(WEEKNUM($H80)=AK$3,$E80,0))</f>
        <v>0</v>
      </c>
      <c r="AL80" s="34">
        <f>IF(YEAR($H80)&lt;YEAR(Cashflow!$D$2),0,IF(WEEKNUM($H80)=AL$3,$E80,0))</f>
        <v>0</v>
      </c>
      <c r="AM80" s="34">
        <f>IF(YEAR($H80)&lt;YEAR(Cashflow!$D$2),0,IF(WEEKNUM($H80)=AM$3,$E80,0))</f>
        <v>0</v>
      </c>
      <c r="AN80" s="34">
        <f>IF(YEAR($H80)&lt;YEAR(Cashflow!$D$2),0,IF(WEEKNUM($H80)=AN$3,$E80,0))</f>
        <v>0</v>
      </c>
      <c r="AO80" s="34">
        <f>IF(YEAR($H80)&lt;YEAR(Cashflow!$D$2),0,IF(WEEKNUM($H80)=AO$3,$E80,0))</f>
        <v>0</v>
      </c>
      <c r="AP80" s="34">
        <f>IF(YEAR($H80)&lt;YEAR(Cashflow!$D$2),0,IF(WEEKNUM($H80)=AP$3,$E80,0))</f>
        <v>0</v>
      </c>
      <c r="AQ80" s="34">
        <f>IF(YEAR($H80)&lt;YEAR(Cashflow!$D$2),0,IF(WEEKNUM($H80)=AQ$3,$E80,0))</f>
        <v>0</v>
      </c>
      <c r="AR80" s="34">
        <f>IF(YEAR($H80)&lt;YEAR(Cashflow!$D$2),0,IF(WEEKNUM($H80)=AR$3,$E80,0))</f>
        <v>0</v>
      </c>
      <c r="AS80" s="34">
        <f>IF(YEAR($H80)&lt;YEAR(Cashflow!$D$2),0,IF(WEEKNUM($H80)=AS$3,$E80,0))</f>
        <v>0</v>
      </c>
      <c r="AT80" s="34">
        <f>IF(YEAR($H80)&lt;YEAR(Cashflow!$D$2),0,IF(WEEKNUM($H80)=AT$3,$E80,0))</f>
        <v>0</v>
      </c>
      <c r="AU80" s="34">
        <f>IF(YEAR($H80)&lt;YEAR(Cashflow!$D$2),0,IF(WEEKNUM($H80)=AU$3,$E80,0))</f>
        <v>0</v>
      </c>
      <c r="AV80" s="34">
        <f>IF(YEAR($H80)&lt;YEAR(Cashflow!$D$2),0,IF(WEEKNUM($H80)=AV$3,$E80,0))</f>
        <v>0</v>
      </c>
      <c r="AW80" s="34">
        <f>IF(YEAR($H80)&lt;YEAR(Cashflow!$D$2),0,IF(WEEKNUM($H80)=AW$3,$E80,0))</f>
        <v>0</v>
      </c>
      <c r="AX80" s="28"/>
      <c r="AY80" s="28"/>
      <c r="AZ80" s="28"/>
    </row>
    <row r="81" spans="2:52" ht="15">
      <c r="B81" s="5" t="s">
        <v>121</v>
      </c>
      <c r="C81" s="4">
        <v>43860</v>
      </c>
      <c r="D81" s="4">
        <v>43874</v>
      </c>
      <c r="E81" s="1">
        <v>182.95</v>
      </c>
      <c r="F81" s="1">
        <v>46</v>
      </c>
      <c r="G81" s="46">
        <v>0</v>
      </c>
      <c r="H81" s="31">
        <f t="shared" si="4"/>
        <v>43874</v>
      </c>
      <c r="I81" s="34">
        <f>IF(YEAR($H81)&lt;YEAR(Cashflow!$D$2),$E81,IF(WEEKNUM($H81)&lt;=I$3,$E81,0))</f>
        <v>182.95</v>
      </c>
      <c r="J81" s="34">
        <f>IF(YEAR($H81)&lt;YEAR(Cashflow!$D$2),0,IF(WEEKNUM($H81)=J$3,$E81,0))</f>
        <v>0</v>
      </c>
      <c r="K81" s="34">
        <f>IF(YEAR($H81)&lt;YEAR(Cashflow!$D$2),0,IF(WEEKNUM($H81)=K$3,$E81,0))</f>
        <v>0</v>
      </c>
      <c r="L81" s="34">
        <f>IF(YEAR($H81)&lt;YEAR(Cashflow!$D$2),0,IF(WEEKNUM($H81)=L$3,$E81,0))</f>
        <v>0</v>
      </c>
      <c r="M81" s="34">
        <f>IF(YEAR($H81)&lt;YEAR(Cashflow!$D$2),0,IF(WEEKNUM($H81)=M$3,$E81,0))</f>
        <v>0</v>
      </c>
      <c r="N81" s="34">
        <f>IF(YEAR($H81)&lt;YEAR(Cashflow!$D$2),0,IF(WEEKNUM($H81)=N$3,$E81,0))</f>
        <v>0</v>
      </c>
      <c r="O81" s="34">
        <f>IF(YEAR($H81)&lt;YEAR(Cashflow!$D$2),0,IF(WEEKNUM($H81)=O$3,$E81,0))</f>
        <v>0</v>
      </c>
      <c r="P81" s="34">
        <f>IF(YEAR($H81)&lt;YEAR(Cashflow!$D$2),0,IF(WEEKNUM($H81)=P$3,$E81,0))</f>
        <v>0</v>
      </c>
      <c r="Q81" s="34">
        <f>IF(YEAR($H81)&lt;YEAR(Cashflow!$D$2),0,IF(WEEKNUM($H81)=Q$3,$E81,0))</f>
        <v>0</v>
      </c>
      <c r="R81" s="34">
        <f>IF(YEAR($H81)&lt;YEAR(Cashflow!$D$2),0,IF(WEEKNUM($H81)=R$3,$E81,0))</f>
        <v>0</v>
      </c>
      <c r="S81" s="34">
        <f>IF(YEAR($H81)&lt;YEAR(Cashflow!$D$2),0,IF(WEEKNUM($H81)=S$3,$E81,0))</f>
        <v>0</v>
      </c>
      <c r="T81" s="34">
        <f>IF(YEAR($H81)&lt;YEAR(Cashflow!$D$2),0,IF(WEEKNUM($H81)=T$3,$E81,0))</f>
        <v>0</v>
      </c>
      <c r="U81" s="34">
        <f>IF(YEAR($H81)&lt;YEAR(Cashflow!$D$2),0,IF(WEEKNUM($H81)=U$3,$E81,0))</f>
        <v>0</v>
      </c>
      <c r="V81" s="34">
        <f>IF(YEAR($H81)&lt;YEAR(Cashflow!$D$2),0,IF(WEEKNUM($H81)=V$3,$E81,0))</f>
        <v>0</v>
      </c>
      <c r="W81" s="34">
        <f>IF(YEAR($H81)&lt;YEAR(Cashflow!$D$2),0,IF(WEEKNUM($H81)=W$3,$E81,0))</f>
        <v>0</v>
      </c>
      <c r="X81" s="34">
        <f>IF(YEAR($H81)&lt;YEAR(Cashflow!$D$2),0,IF(WEEKNUM($H81)=X$3,$E81,0))</f>
        <v>0</v>
      </c>
      <c r="Y81" s="34">
        <f>IF(YEAR($H81)&lt;YEAR(Cashflow!$D$2),0,IF(WEEKNUM($H81)=Y$3,$E81,0))</f>
        <v>0</v>
      </c>
      <c r="Z81" s="34">
        <f>IF(YEAR($H81)&lt;YEAR(Cashflow!$D$2),0,IF(WEEKNUM($H81)=Z$3,$E81,0))</f>
        <v>0</v>
      </c>
      <c r="AA81" s="34">
        <f>IF(YEAR($H81)&lt;YEAR(Cashflow!$D$2),0,IF(WEEKNUM($H81)=AA$3,$E81,0))</f>
        <v>0</v>
      </c>
      <c r="AB81" s="34">
        <f>IF(YEAR($H81)&lt;YEAR(Cashflow!$D$2),0,IF(WEEKNUM($H81)=AB$3,$E81,0))</f>
        <v>0</v>
      </c>
      <c r="AC81" s="34">
        <f>IF(YEAR($H81)&lt;YEAR(Cashflow!$D$2),0,IF(WEEKNUM($H81)=AC$3,$E81,0))</f>
        <v>0</v>
      </c>
      <c r="AD81" s="34">
        <f>IF(YEAR($H81)&lt;YEAR(Cashflow!$D$2),0,IF(WEEKNUM($H81)=AD$3,$E81,0))</f>
        <v>0</v>
      </c>
      <c r="AE81" s="34">
        <f>IF(YEAR($H81)&lt;YEAR(Cashflow!$D$2),0,IF(WEEKNUM($H81)=AE$3,$E81,0))</f>
        <v>0</v>
      </c>
      <c r="AF81" s="34">
        <f>IF(YEAR($H81)&lt;YEAR(Cashflow!$D$2),0,IF(WEEKNUM($H81)=AF$3,$E81,0))</f>
        <v>0</v>
      </c>
      <c r="AG81" s="34">
        <f>IF(YEAR($H81)&lt;YEAR(Cashflow!$D$2),0,IF(WEEKNUM($H81)=AG$3,$E81,0))</f>
        <v>0</v>
      </c>
      <c r="AH81" s="34">
        <f>IF(YEAR($H81)&lt;YEAR(Cashflow!$D$2),0,IF(WEEKNUM($H81)=AH$3,$E81,0))</f>
        <v>0</v>
      </c>
      <c r="AI81" s="34">
        <f>IF(YEAR($H81)&lt;YEAR(Cashflow!$D$2),0,IF(WEEKNUM($H81)=AI$3,$E81,0))</f>
        <v>0</v>
      </c>
      <c r="AJ81" s="34">
        <f>IF(YEAR($H81)&lt;YEAR(Cashflow!$D$2),0,IF(WEEKNUM($H81)=AJ$3,$E81,0))</f>
        <v>0</v>
      </c>
      <c r="AK81" s="34">
        <f>IF(YEAR($H81)&lt;YEAR(Cashflow!$D$2),0,IF(WEEKNUM($H81)=AK$3,$E81,0))</f>
        <v>0</v>
      </c>
      <c r="AL81" s="34">
        <f>IF(YEAR($H81)&lt;YEAR(Cashflow!$D$2),0,IF(WEEKNUM($H81)=AL$3,$E81,0))</f>
        <v>0</v>
      </c>
      <c r="AM81" s="34">
        <f>IF(YEAR($H81)&lt;YEAR(Cashflow!$D$2),0,IF(WEEKNUM($H81)=AM$3,$E81,0))</f>
        <v>0</v>
      </c>
      <c r="AN81" s="34">
        <f>IF(YEAR($H81)&lt;YEAR(Cashflow!$D$2),0,IF(WEEKNUM($H81)=AN$3,$E81,0))</f>
        <v>0</v>
      </c>
      <c r="AO81" s="34">
        <f>IF(YEAR($H81)&lt;YEAR(Cashflow!$D$2),0,IF(WEEKNUM($H81)=AO$3,$E81,0))</f>
        <v>0</v>
      </c>
      <c r="AP81" s="34">
        <f>IF(YEAR($H81)&lt;YEAR(Cashflow!$D$2),0,IF(WEEKNUM($H81)=AP$3,$E81,0))</f>
        <v>0</v>
      </c>
      <c r="AQ81" s="34">
        <f>IF(YEAR($H81)&lt;YEAR(Cashflow!$D$2),0,IF(WEEKNUM($H81)=AQ$3,$E81,0))</f>
        <v>0</v>
      </c>
      <c r="AR81" s="34">
        <f>IF(YEAR($H81)&lt;YEAR(Cashflow!$D$2),0,IF(WEEKNUM($H81)=AR$3,$E81,0))</f>
        <v>0</v>
      </c>
      <c r="AS81" s="34">
        <f>IF(YEAR($H81)&lt;YEAR(Cashflow!$D$2),0,IF(WEEKNUM($H81)=AS$3,$E81,0))</f>
        <v>0</v>
      </c>
      <c r="AT81" s="34">
        <f>IF(YEAR($H81)&lt;YEAR(Cashflow!$D$2),0,IF(WEEKNUM($H81)=AT$3,$E81,0))</f>
        <v>0</v>
      </c>
      <c r="AU81" s="34">
        <f>IF(YEAR($H81)&lt;YEAR(Cashflow!$D$2),0,IF(WEEKNUM($H81)=AU$3,$E81,0))</f>
        <v>0</v>
      </c>
      <c r="AV81" s="34">
        <f>IF(YEAR($H81)&lt;YEAR(Cashflow!$D$2),0,IF(WEEKNUM($H81)=AV$3,$E81,0))</f>
        <v>0</v>
      </c>
      <c r="AW81" s="34">
        <f>IF(YEAR($H81)&lt;YEAR(Cashflow!$D$2),0,IF(WEEKNUM($H81)=AW$3,$E81,0))</f>
        <v>0</v>
      </c>
      <c r="AX81" s="28"/>
      <c r="AY81" s="28"/>
      <c r="AZ81" s="28"/>
    </row>
    <row r="82" spans="2:52" ht="15">
      <c r="B82" s="5" t="s">
        <v>122</v>
      </c>
      <c r="C82" s="4">
        <v>43860</v>
      </c>
      <c r="D82" s="4">
        <v>43874</v>
      </c>
      <c r="E82" s="1">
        <v>243.94</v>
      </c>
      <c r="F82" s="1">
        <v>46</v>
      </c>
      <c r="G82" s="46">
        <v>0</v>
      </c>
      <c r="H82" s="31">
        <f t="shared" si="4"/>
        <v>43874</v>
      </c>
      <c r="I82" s="34">
        <f>IF(YEAR($H82)&lt;YEAR(Cashflow!$D$2),$E82,IF(WEEKNUM($H82)&lt;=I$3,$E82,0))</f>
        <v>243.94</v>
      </c>
      <c r="J82" s="34">
        <f>IF(YEAR($H82)&lt;YEAR(Cashflow!$D$2),0,IF(WEEKNUM($H82)=J$3,$E82,0))</f>
        <v>0</v>
      </c>
      <c r="K82" s="34">
        <f>IF(YEAR($H82)&lt;YEAR(Cashflow!$D$2),0,IF(WEEKNUM($H82)=K$3,$E82,0))</f>
        <v>0</v>
      </c>
      <c r="L82" s="34">
        <f>IF(YEAR($H82)&lt;YEAR(Cashflow!$D$2),0,IF(WEEKNUM($H82)=L$3,$E82,0))</f>
        <v>0</v>
      </c>
      <c r="M82" s="34">
        <f>IF(YEAR($H82)&lt;YEAR(Cashflow!$D$2),0,IF(WEEKNUM($H82)=M$3,$E82,0))</f>
        <v>0</v>
      </c>
      <c r="N82" s="34">
        <f>IF(YEAR($H82)&lt;YEAR(Cashflow!$D$2),0,IF(WEEKNUM($H82)=N$3,$E82,0))</f>
        <v>0</v>
      </c>
      <c r="O82" s="34">
        <f>IF(YEAR($H82)&lt;YEAR(Cashflow!$D$2),0,IF(WEEKNUM($H82)=O$3,$E82,0))</f>
        <v>0</v>
      </c>
      <c r="P82" s="34">
        <f>IF(YEAR($H82)&lt;YEAR(Cashflow!$D$2),0,IF(WEEKNUM($H82)=P$3,$E82,0))</f>
        <v>0</v>
      </c>
      <c r="Q82" s="34">
        <f>IF(YEAR($H82)&lt;YEAR(Cashflow!$D$2),0,IF(WEEKNUM($H82)=Q$3,$E82,0))</f>
        <v>0</v>
      </c>
      <c r="R82" s="34">
        <f>IF(YEAR($H82)&lt;YEAR(Cashflow!$D$2),0,IF(WEEKNUM($H82)=R$3,$E82,0))</f>
        <v>0</v>
      </c>
      <c r="S82" s="34">
        <f>IF(YEAR($H82)&lt;YEAR(Cashflow!$D$2),0,IF(WEEKNUM($H82)=S$3,$E82,0))</f>
        <v>0</v>
      </c>
      <c r="T82" s="34">
        <f>IF(YEAR($H82)&lt;YEAR(Cashflow!$D$2),0,IF(WEEKNUM($H82)=T$3,$E82,0))</f>
        <v>0</v>
      </c>
      <c r="U82" s="34">
        <f>IF(YEAR($H82)&lt;YEAR(Cashflow!$D$2),0,IF(WEEKNUM($H82)=U$3,$E82,0))</f>
        <v>0</v>
      </c>
      <c r="V82" s="34">
        <f>IF(YEAR($H82)&lt;YEAR(Cashflow!$D$2),0,IF(WEEKNUM($H82)=V$3,$E82,0))</f>
        <v>0</v>
      </c>
      <c r="W82" s="34">
        <f>IF(YEAR($H82)&lt;YEAR(Cashflow!$D$2),0,IF(WEEKNUM($H82)=W$3,$E82,0))</f>
        <v>0</v>
      </c>
      <c r="X82" s="34">
        <f>IF(YEAR($H82)&lt;YEAR(Cashflow!$D$2),0,IF(WEEKNUM($H82)=X$3,$E82,0))</f>
        <v>0</v>
      </c>
      <c r="Y82" s="34">
        <f>IF(YEAR($H82)&lt;YEAR(Cashflow!$D$2),0,IF(WEEKNUM($H82)=Y$3,$E82,0))</f>
        <v>0</v>
      </c>
      <c r="Z82" s="34">
        <f>IF(YEAR($H82)&lt;YEAR(Cashflow!$D$2),0,IF(WEEKNUM($H82)=Z$3,$E82,0))</f>
        <v>0</v>
      </c>
      <c r="AA82" s="34">
        <f>IF(YEAR($H82)&lt;YEAR(Cashflow!$D$2),0,IF(WEEKNUM($H82)=AA$3,$E82,0))</f>
        <v>0</v>
      </c>
      <c r="AB82" s="34">
        <f>IF(YEAR($H82)&lt;YEAR(Cashflow!$D$2),0,IF(WEEKNUM($H82)=AB$3,$E82,0))</f>
        <v>0</v>
      </c>
      <c r="AC82" s="34">
        <f>IF(YEAR($H82)&lt;YEAR(Cashflow!$D$2),0,IF(WEEKNUM($H82)=AC$3,$E82,0))</f>
        <v>0</v>
      </c>
      <c r="AD82" s="34">
        <f>IF(YEAR($H82)&lt;YEAR(Cashflow!$D$2),0,IF(WEEKNUM($H82)=AD$3,$E82,0))</f>
        <v>0</v>
      </c>
      <c r="AE82" s="34">
        <f>IF(YEAR($H82)&lt;YEAR(Cashflow!$D$2),0,IF(WEEKNUM($H82)=AE$3,$E82,0))</f>
        <v>0</v>
      </c>
      <c r="AF82" s="34">
        <f>IF(YEAR($H82)&lt;YEAR(Cashflow!$D$2),0,IF(WEEKNUM($H82)=AF$3,$E82,0))</f>
        <v>0</v>
      </c>
      <c r="AG82" s="34">
        <f>IF(YEAR($H82)&lt;YEAR(Cashflow!$D$2),0,IF(WEEKNUM($H82)=AG$3,$E82,0))</f>
        <v>0</v>
      </c>
      <c r="AH82" s="34">
        <f>IF(YEAR($H82)&lt;YEAR(Cashflow!$D$2),0,IF(WEEKNUM($H82)=AH$3,$E82,0))</f>
        <v>0</v>
      </c>
      <c r="AI82" s="34">
        <f>IF(YEAR($H82)&lt;YEAR(Cashflow!$D$2),0,IF(WEEKNUM($H82)=AI$3,$E82,0))</f>
        <v>0</v>
      </c>
      <c r="AJ82" s="34">
        <f>IF(YEAR($H82)&lt;YEAR(Cashflow!$D$2),0,IF(WEEKNUM($H82)=AJ$3,$E82,0))</f>
        <v>0</v>
      </c>
      <c r="AK82" s="34">
        <f>IF(YEAR($H82)&lt;YEAR(Cashflow!$D$2),0,IF(WEEKNUM($H82)=AK$3,$E82,0))</f>
        <v>0</v>
      </c>
      <c r="AL82" s="34">
        <f>IF(YEAR($H82)&lt;YEAR(Cashflow!$D$2),0,IF(WEEKNUM($H82)=AL$3,$E82,0))</f>
        <v>0</v>
      </c>
      <c r="AM82" s="34">
        <f>IF(YEAR($H82)&lt;YEAR(Cashflow!$D$2),0,IF(WEEKNUM($H82)=AM$3,$E82,0))</f>
        <v>0</v>
      </c>
      <c r="AN82" s="34">
        <f>IF(YEAR($H82)&lt;YEAR(Cashflow!$D$2),0,IF(WEEKNUM($H82)=AN$3,$E82,0))</f>
        <v>0</v>
      </c>
      <c r="AO82" s="34">
        <f>IF(YEAR($H82)&lt;YEAR(Cashflow!$D$2),0,IF(WEEKNUM($H82)=AO$3,$E82,0))</f>
        <v>0</v>
      </c>
      <c r="AP82" s="34">
        <f>IF(YEAR($H82)&lt;YEAR(Cashflow!$D$2),0,IF(WEEKNUM($H82)=AP$3,$E82,0))</f>
        <v>0</v>
      </c>
      <c r="AQ82" s="34">
        <f>IF(YEAR($H82)&lt;YEAR(Cashflow!$D$2),0,IF(WEEKNUM($H82)=AQ$3,$E82,0))</f>
        <v>0</v>
      </c>
      <c r="AR82" s="34">
        <f>IF(YEAR($H82)&lt;YEAR(Cashflow!$D$2),0,IF(WEEKNUM($H82)=AR$3,$E82,0))</f>
        <v>0</v>
      </c>
      <c r="AS82" s="34">
        <f>IF(YEAR($H82)&lt;YEAR(Cashflow!$D$2),0,IF(WEEKNUM($H82)=AS$3,$E82,0))</f>
        <v>0</v>
      </c>
      <c r="AT82" s="34">
        <f>IF(YEAR($H82)&lt;YEAR(Cashflow!$D$2),0,IF(WEEKNUM($H82)=AT$3,$E82,0))</f>
        <v>0</v>
      </c>
      <c r="AU82" s="34">
        <f>IF(YEAR($H82)&lt;YEAR(Cashflow!$D$2),0,IF(WEEKNUM($H82)=AU$3,$E82,0))</f>
        <v>0</v>
      </c>
      <c r="AV82" s="34">
        <f>IF(YEAR($H82)&lt;YEAR(Cashflow!$D$2),0,IF(WEEKNUM($H82)=AV$3,$E82,0))</f>
        <v>0</v>
      </c>
      <c r="AW82" s="34">
        <f>IF(YEAR($H82)&lt;YEAR(Cashflow!$D$2),0,IF(WEEKNUM($H82)=AW$3,$E82,0))</f>
        <v>0</v>
      </c>
      <c r="AX82" s="28"/>
      <c r="AY82" s="28"/>
      <c r="AZ82" s="28"/>
    </row>
    <row r="83" spans="2:52" ht="15">
      <c r="B83" s="5" t="s">
        <v>123</v>
      </c>
      <c r="C83" s="4">
        <v>43860</v>
      </c>
      <c r="D83" s="4">
        <v>43874</v>
      </c>
      <c r="E83" s="1">
        <v>66.790000000000006</v>
      </c>
      <c r="F83" s="1">
        <v>46</v>
      </c>
      <c r="G83" s="46">
        <v>0</v>
      </c>
      <c r="H83" s="31">
        <f t="shared" si="4"/>
        <v>43874</v>
      </c>
      <c r="I83" s="34">
        <f>IF(YEAR($H83)&lt;YEAR(Cashflow!$D$2),$E83,IF(WEEKNUM($H83)&lt;=I$3,$E83,0))</f>
        <v>66.790000000000006</v>
      </c>
      <c r="J83" s="34">
        <f>IF(YEAR($H83)&lt;YEAR(Cashflow!$D$2),0,IF(WEEKNUM($H83)=J$3,$E83,0))</f>
        <v>0</v>
      </c>
      <c r="K83" s="34">
        <f>IF(YEAR($H83)&lt;YEAR(Cashflow!$D$2),0,IF(WEEKNUM($H83)=K$3,$E83,0))</f>
        <v>0</v>
      </c>
      <c r="L83" s="34">
        <f>IF(YEAR($H83)&lt;YEAR(Cashflow!$D$2),0,IF(WEEKNUM($H83)=L$3,$E83,0))</f>
        <v>0</v>
      </c>
      <c r="M83" s="34">
        <f>IF(YEAR($H83)&lt;YEAR(Cashflow!$D$2),0,IF(WEEKNUM($H83)=M$3,$E83,0))</f>
        <v>0</v>
      </c>
      <c r="N83" s="34">
        <f>IF(YEAR($H83)&lt;YEAR(Cashflow!$D$2),0,IF(WEEKNUM($H83)=N$3,$E83,0))</f>
        <v>0</v>
      </c>
      <c r="O83" s="34">
        <f>IF(YEAR($H83)&lt;YEAR(Cashflow!$D$2),0,IF(WEEKNUM($H83)=O$3,$E83,0))</f>
        <v>0</v>
      </c>
      <c r="P83" s="34">
        <f>IF(YEAR($H83)&lt;YEAR(Cashflow!$D$2),0,IF(WEEKNUM($H83)=P$3,$E83,0))</f>
        <v>0</v>
      </c>
      <c r="Q83" s="34">
        <f>IF(YEAR($H83)&lt;YEAR(Cashflow!$D$2),0,IF(WEEKNUM($H83)=Q$3,$E83,0))</f>
        <v>0</v>
      </c>
      <c r="R83" s="34">
        <f>IF(YEAR($H83)&lt;YEAR(Cashflow!$D$2),0,IF(WEEKNUM($H83)=R$3,$E83,0))</f>
        <v>0</v>
      </c>
      <c r="S83" s="34">
        <f>IF(YEAR($H83)&lt;YEAR(Cashflow!$D$2),0,IF(WEEKNUM($H83)=S$3,$E83,0))</f>
        <v>0</v>
      </c>
      <c r="T83" s="34">
        <f>IF(YEAR($H83)&lt;YEAR(Cashflow!$D$2),0,IF(WEEKNUM($H83)=T$3,$E83,0))</f>
        <v>0</v>
      </c>
      <c r="U83" s="34">
        <f>IF(YEAR($H83)&lt;YEAR(Cashflow!$D$2),0,IF(WEEKNUM($H83)=U$3,$E83,0))</f>
        <v>0</v>
      </c>
      <c r="V83" s="34">
        <f>IF(YEAR($H83)&lt;YEAR(Cashflow!$D$2),0,IF(WEEKNUM($H83)=V$3,$E83,0))</f>
        <v>0</v>
      </c>
      <c r="W83" s="34">
        <f>IF(YEAR($H83)&lt;YEAR(Cashflow!$D$2),0,IF(WEEKNUM($H83)=W$3,$E83,0))</f>
        <v>0</v>
      </c>
      <c r="X83" s="34">
        <f>IF(YEAR($H83)&lt;YEAR(Cashflow!$D$2),0,IF(WEEKNUM($H83)=X$3,$E83,0))</f>
        <v>0</v>
      </c>
      <c r="Y83" s="34">
        <f>IF(YEAR($H83)&lt;YEAR(Cashflow!$D$2),0,IF(WEEKNUM($H83)=Y$3,$E83,0))</f>
        <v>0</v>
      </c>
      <c r="Z83" s="34">
        <f>IF(YEAR($H83)&lt;YEAR(Cashflow!$D$2),0,IF(WEEKNUM($H83)=Z$3,$E83,0))</f>
        <v>0</v>
      </c>
      <c r="AA83" s="34">
        <f>IF(YEAR($H83)&lt;YEAR(Cashflow!$D$2),0,IF(WEEKNUM($H83)=AA$3,$E83,0))</f>
        <v>0</v>
      </c>
      <c r="AB83" s="34">
        <f>IF(YEAR($H83)&lt;YEAR(Cashflow!$D$2),0,IF(WEEKNUM($H83)=AB$3,$E83,0))</f>
        <v>0</v>
      </c>
      <c r="AC83" s="34">
        <f>IF(YEAR($H83)&lt;YEAR(Cashflow!$D$2),0,IF(WEEKNUM($H83)=AC$3,$E83,0))</f>
        <v>0</v>
      </c>
      <c r="AD83" s="34">
        <f>IF(YEAR($H83)&lt;YEAR(Cashflow!$D$2),0,IF(WEEKNUM($H83)=AD$3,$E83,0))</f>
        <v>0</v>
      </c>
      <c r="AE83" s="34">
        <f>IF(YEAR($H83)&lt;YEAR(Cashflow!$D$2),0,IF(WEEKNUM($H83)=AE$3,$E83,0))</f>
        <v>0</v>
      </c>
      <c r="AF83" s="34">
        <f>IF(YEAR($H83)&lt;YEAR(Cashflow!$D$2),0,IF(WEEKNUM($H83)=AF$3,$E83,0))</f>
        <v>0</v>
      </c>
      <c r="AG83" s="34">
        <f>IF(YEAR($H83)&lt;YEAR(Cashflow!$D$2),0,IF(WEEKNUM($H83)=AG$3,$E83,0))</f>
        <v>0</v>
      </c>
      <c r="AH83" s="34">
        <f>IF(YEAR($H83)&lt;YEAR(Cashflow!$D$2),0,IF(WEEKNUM($H83)=AH$3,$E83,0))</f>
        <v>0</v>
      </c>
      <c r="AI83" s="34">
        <f>IF(YEAR($H83)&lt;YEAR(Cashflow!$D$2),0,IF(WEEKNUM($H83)=AI$3,$E83,0))</f>
        <v>0</v>
      </c>
      <c r="AJ83" s="34">
        <f>IF(YEAR($H83)&lt;YEAR(Cashflow!$D$2),0,IF(WEEKNUM($H83)=AJ$3,$E83,0))</f>
        <v>0</v>
      </c>
      <c r="AK83" s="34">
        <f>IF(YEAR($H83)&lt;YEAR(Cashflow!$D$2),0,IF(WEEKNUM($H83)=AK$3,$E83,0))</f>
        <v>0</v>
      </c>
      <c r="AL83" s="34">
        <f>IF(YEAR($H83)&lt;YEAR(Cashflow!$D$2),0,IF(WEEKNUM($H83)=AL$3,$E83,0))</f>
        <v>0</v>
      </c>
      <c r="AM83" s="34">
        <f>IF(YEAR($H83)&lt;YEAR(Cashflow!$D$2),0,IF(WEEKNUM($H83)=AM$3,$E83,0))</f>
        <v>0</v>
      </c>
      <c r="AN83" s="34">
        <f>IF(YEAR($H83)&lt;YEAR(Cashflow!$D$2),0,IF(WEEKNUM($H83)=AN$3,$E83,0))</f>
        <v>0</v>
      </c>
      <c r="AO83" s="34">
        <f>IF(YEAR($H83)&lt;YEAR(Cashflow!$D$2),0,IF(WEEKNUM($H83)=AO$3,$E83,0))</f>
        <v>0</v>
      </c>
      <c r="AP83" s="34">
        <f>IF(YEAR($H83)&lt;YEAR(Cashflow!$D$2),0,IF(WEEKNUM($H83)=AP$3,$E83,0))</f>
        <v>0</v>
      </c>
      <c r="AQ83" s="34">
        <f>IF(YEAR($H83)&lt;YEAR(Cashflow!$D$2),0,IF(WEEKNUM($H83)=AQ$3,$E83,0))</f>
        <v>0</v>
      </c>
      <c r="AR83" s="34">
        <f>IF(YEAR($H83)&lt;YEAR(Cashflow!$D$2),0,IF(WEEKNUM($H83)=AR$3,$E83,0))</f>
        <v>0</v>
      </c>
      <c r="AS83" s="34">
        <f>IF(YEAR($H83)&lt;YEAR(Cashflow!$D$2),0,IF(WEEKNUM($H83)=AS$3,$E83,0))</f>
        <v>0</v>
      </c>
      <c r="AT83" s="34">
        <f>IF(YEAR($H83)&lt;YEAR(Cashflow!$D$2),0,IF(WEEKNUM($H83)=AT$3,$E83,0))</f>
        <v>0</v>
      </c>
      <c r="AU83" s="34">
        <f>IF(YEAR($H83)&lt;YEAR(Cashflow!$D$2),0,IF(WEEKNUM($H83)=AU$3,$E83,0))</f>
        <v>0</v>
      </c>
      <c r="AV83" s="34">
        <f>IF(YEAR($H83)&lt;YEAR(Cashflow!$D$2),0,IF(WEEKNUM($H83)=AV$3,$E83,0))</f>
        <v>0</v>
      </c>
      <c r="AW83" s="34">
        <f>IF(YEAR($H83)&lt;YEAR(Cashflow!$D$2),0,IF(WEEKNUM($H83)=AW$3,$E83,0))</f>
        <v>0</v>
      </c>
      <c r="AX83" s="28"/>
      <c r="AY83" s="28"/>
      <c r="AZ83" s="28"/>
    </row>
    <row r="84" spans="2:52" ht="15">
      <c r="B84" s="5" t="s">
        <v>124</v>
      </c>
      <c r="C84" s="4">
        <v>43865</v>
      </c>
      <c r="D84" s="4">
        <v>43879</v>
      </c>
      <c r="E84" s="3">
        <v>605</v>
      </c>
      <c r="F84" s="1">
        <v>41</v>
      </c>
      <c r="G84" s="46">
        <v>0</v>
      </c>
      <c r="H84" s="31">
        <f t="shared" si="4"/>
        <v>43879</v>
      </c>
      <c r="I84" s="34">
        <f>IF(YEAR($H84)&lt;YEAR(Cashflow!$D$2),$E84,IF(WEEKNUM($H84)&lt;=I$3,$E84,0))</f>
        <v>605</v>
      </c>
      <c r="J84" s="34">
        <f>IF(YEAR($H84)&lt;YEAR(Cashflow!$D$2),0,IF(WEEKNUM($H84)=J$3,$E84,0))</f>
        <v>0</v>
      </c>
      <c r="K84" s="34">
        <f>IF(YEAR($H84)&lt;YEAR(Cashflow!$D$2),0,IF(WEEKNUM($H84)=K$3,$E84,0))</f>
        <v>0</v>
      </c>
      <c r="L84" s="34">
        <f>IF(YEAR($H84)&lt;YEAR(Cashflow!$D$2),0,IF(WEEKNUM($H84)=L$3,$E84,0))</f>
        <v>0</v>
      </c>
      <c r="M84" s="34">
        <f>IF(YEAR($H84)&lt;YEAR(Cashflow!$D$2),0,IF(WEEKNUM($H84)=M$3,$E84,0))</f>
        <v>0</v>
      </c>
      <c r="N84" s="34">
        <f>IF(YEAR($H84)&lt;YEAR(Cashflow!$D$2),0,IF(WEEKNUM($H84)=N$3,$E84,0))</f>
        <v>0</v>
      </c>
      <c r="O84" s="34">
        <f>IF(YEAR($H84)&lt;YEAR(Cashflow!$D$2),0,IF(WEEKNUM($H84)=O$3,$E84,0))</f>
        <v>0</v>
      </c>
      <c r="P84" s="34">
        <f>IF(YEAR($H84)&lt;YEAR(Cashflow!$D$2),0,IF(WEEKNUM($H84)=P$3,$E84,0))</f>
        <v>0</v>
      </c>
      <c r="Q84" s="34">
        <f>IF(YEAR($H84)&lt;YEAR(Cashflow!$D$2),0,IF(WEEKNUM($H84)=Q$3,$E84,0))</f>
        <v>0</v>
      </c>
      <c r="R84" s="34">
        <f>IF(YEAR($H84)&lt;YEAR(Cashflow!$D$2),0,IF(WEEKNUM($H84)=R$3,$E84,0))</f>
        <v>0</v>
      </c>
      <c r="S84" s="34">
        <f>IF(YEAR($H84)&lt;YEAR(Cashflow!$D$2),0,IF(WEEKNUM($H84)=S$3,$E84,0))</f>
        <v>0</v>
      </c>
      <c r="T84" s="34">
        <f>IF(YEAR($H84)&lt;YEAR(Cashflow!$D$2),0,IF(WEEKNUM($H84)=T$3,$E84,0))</f>
        <v>0</v>
      </c>
      <c r="U84" s="34">
        <f>IF(YEAR($H84)&lt;YEAR(Cashflow!$D$2),0,IF(WEEKNUM($H84)=U$3,$E84,0))</f>
        <v>0</v>
      </c>
      <c r="V84" s="34">
        <f>IF(YEAR($H84)&lt;YEAR(Cashflow!$D$2),0,IF(WEEKNUM($H84)=V$3,$E84,0))</f>
        <v>0</v>
      </c>
      <c r="W84" s="34">
        <f>IF(YEAR($H84)&lt;YEAR(Cashflow!$D$2),0,IF(WEEKNUM($H84)=W$3,$E84,0))</f>
        <v>0</v>
      </c>
      <c r="X84" s="34">
        <f>IF(YEAR($H84)&lt;YEAR(Cashflow!$D$2),0,IF(WEEKNUM($H84)=X$3,$E84,0))</f>
        <v>0</v>
      </c>
      <c r="Y84" s="34">
        <f>IF(YEAR($H84)&lt;YEAR(Cashflow!$D$2),0,IF(WEEKNUM($H84)=Y$3,$E84,0))</f>
        <v>0</v>
      </c>
      <c r="Z84" s="34">
        <f>IF(YEAR($H84)&lt;YEAR(Cashflow!$D$2),0,IF(WEEKNUM($H84)=Z$3,$E84,0))</f>
        <v>0</v>
      </c>
      <c r="AA84" s="34">
        <f>IF(YEAR($H84)&lt;YEAR(Cashflow!$D$2),0,IF(WEEKNUM($H84)=AA$3,$E84,0))</f>
        <v>0</v>
      </c>
      <c r="AB84" s="34">
        <f>IF(YEAR($H84)&lt;YEAR(Cashflow!$D$2),0,IF(WEEKNUM($H84)=AB$3,$E84,0))</f>
        <v>0</v>
      </c>
      <c r="AC84" s="34">
        <f>IF(YEAR($H84)&lt;YEAR(Cashflow!$D$2),0,IF(WEEKNUM($H84)=AC$3,$E84,0))</f>
        <v>0</v>
      </c>
      <c r="AD84" s="34">
        <f>IF(YEAR($H84)&lt;YEAR(Cashflow!$D$2),0,IF(WEEKNUM($H84)=AD$3,$E84,0))</f>
        <v>0</v>
      </c>
      <c r="AE84" s="34">
        <f>IF(YEAR($H84)&lt;YEAR(Cashflow!$D$2),0,IF(WEEKNUM($H84)=AE$3,$E84,0))</f>
        <v>0</v>
      </c>
      <c r="AF84" s="34">
        <f>IF(YEAR($H84)&lt;YEAR(Cashflow!$D$2),0,IF(WEEKNUM($H84)=AF$3,$E84,0))</f>
        <v>0</v>
      </c>
      <c r="AG84" s="34">
        <f>IF(YEAR($H84)&lt;YEAR(Cashflow!$D$2),0,IF(WEEKNUM($H84)=AG$3,$E84,0))</f>
        <v>0</v>
      </c>
      <c r="AH84" s="34">
        <f>IF(YEAR($H84)&lt;YEAR(Cashflow!$D$2),0,IF(WEEKNUM($H84)=AH$3,$E84,0))</f>
        <v>0</v>
      </c>
      <c r="AI84" s="34">
        <f>IF(YEAR($H84)&lt;YEAR(Cashflow!$D$2),0,IF(WEEKNUM($H84)=AI$3,$E84,0))</f>
        <v>0</v>
      </c>
      <c r="AJ84" s="34">
        <f>IF(YEAR($H84)&lt;YEAR(Cashflow!$D$2),0,IF(WEEKNUM($H84)=AJ$3,$E84,0))</f>
        <v>0</v>
      </c>
      <c r="AK84" s="34">
        <f>IF(YEAR($H84)&lt;YEAR(Cashflow!$D$2),0,IF(WEEKNUM($H84)=AK$3,$E84,0))</f>
        <v>0</v>
      </c>
      <c r="AL84" s="34">
        <f>IF(YEAR($H84)&lt;YEAR(Cashflow!$D$2),0,IF(WEEKNUM($H84)=AL$3,$E84,0))</f>
        <v>0</v>
      </c>
      <c r="AM84" s="34">
        <f>IF(YEAR($H84)&lt;YEAR(Cashflow!$D$2),0,IF(WEEKNUM($H84)=AM$3,$E84,0))</f>
        <v>0</v>
      </c>
      <c r="AN84" s="34">
        <f>IF(YEAR($H84)&lt;YEAR(Cashflow!$D$2),0,IF(WEEKNUM($H84)=AN$3,$E84,0))</f>
        <v>0</v>
      </c>
      <c r="AO84" s="34">
        <f>IF(YEAR($H84)&lt;YEAR(Cashflow!$D$2),0,IF(WEEKNUM($H84)=AO$3,$E84,0))</f>
        <v>0</v>
      </c>
      <c r="AP84" s="34">
        <f>IF(YEAR($H84)&lt;YEAR(Cashflow!$D$2),0,IF(WEEKNUM($H84)=AP$3,$E84,0))</f>
        <v>0</v>
      </c>
      <c r="AQ84" s="34">
        <f>IF(YEAR($H84)&lt;YEAR(Cashflow!$D$2),0,IF(WEEKNUM($H84)=AQ$3,$E84,0))</f>
        <v>0</v>
      </c>
      <c r="AR84" s="34">
        <f>IF(YEAR($H84)&lt;YEAR(Cashflow!$D$2),0,IF(WEEKNUM($H84)=AR$3,$E84,0))</f>
        <v>0</v>
      </c>
      <c r="AS84" s="34">
        <f>IF(YEAR($H84)&lt;YEAR(Cashflow!$D$2),0,IF(WEEKNUM($H84)=AS$3,$E84,0))</f>
        <v>0</v>
      </c>
      <c r="AT84" s="34">
        <f>IF(YEAR($H84)&lt;YEAR(Cashflow!$D$2),0,IF(WEEKNUM($H84)=AT$3,$E84,0))</f>
        <v>0</v>
      </c>
      <c r="AU84" s="34">
        <f>IF(YEAR($H84)&lt;YEAR(Cashflow!$D$2),0,IF(WEEKNUM($H84)=AU$3,$E84,0))</f>
        <v>0</v>
      </c>
      <c r="AV84" s="34">
        <f>IF(YEAR($H84)&lt;YEAR(Cashflow!$D$2),0,IF(WEEKNUM($H84)=AV$3,$E84,0))</f>
        <v>0</v>
      </c>
      <c r="AW84" s="34">
        <f>IF(YEAR($H84)&lt;YEAR(Cashflow!$D$2),0,IF(WEEKNUM($H84)=AW$3,$E84,0))</f>
        <v>0</v>
      </c>
      <c r="AX84" s="28"/>
      <c r="AY84" s="28"/>
      <c r="AZ84" s="28"/>
    </row>
    <row r="85" spans="2:52" ht="15">
      <c r="B85" s="5" t="s">
        <v>125</v>
      </c>
      <c r="C85" s="4">
        <v>43865</v>
      </c>
      <c r="D85" s="4">
        <v>43879</v>
      </c>
      <c r="E85" s="3">
        <v>363</v>
      </c>
      <c r="F85" s="1">
        <v>41</v>
      </c>
      <c r="G85" s="46">
        <v>0</v>
      </c>
      <c r="H85" s="31">
        <f t="shared" si="4"/>
        <v>43879</v>
      </c>
      <c r="I85" s="34">
        <f>IF(YEAR($H85)&lt;YEAR(Cashflow!$D$2),$E85,IF(WEEKNUM($H85)&lt;=I$3,$E85,0))</f>
        <v>363</v>
      </c>
      <c r="J85" s="34">
        <f>IF(YEAR($H85)&lt;YEAR(Cashflow!$D$2),0,IF(WEEKNUM($H85)=J$3,$E85,0))</f>
        <v>0</v>
      </c>
      <c r="K85" s="34">
        <f>IF(YEAR($H85)&lt;YEAR(Cashflow!$D$2),0,IF(WEEKNUM($H85)=K$3,$E85,0))</f>
        <v>0</v>
      </c>
      <c r="L85" s="34">
        <f>IF(YEAR($H85)&lt;YEAR(Cashflow!$D$2),0,IF(WEEKNUM($H85)=L$3,$E85,0))</f>
        <v>0</v>
      </c>
      <c r="M85" s="34">
        <f>IF(YEAR($H85)&lt;YEAR(Cashflow!$D$2),0,IF(WEEKNUM($H85)=M$3,$E85,0))</f>
        <v>0</v>
      </c>
      <c r="N85" s="34">
        <f>IF(YEAR($H85)&lt;YEAR(Cashflow!$D$2),0,IF(WEEKNUM($H85)=N$3,$E85,0))</f>
        <v>0</v>
      </c>
      <c r="O85" s="34">
        <f>IF(YEAR($H85)&lt;YEAR(Cashflow!$D$2),0,IF(WEEKNUM($H85)=O$3,$E85,0))</f>
        <v>0</v>
      </c>
      <c r="P85" s="34">
        <f>IF(YEAR($H85)&lt;YEAR(Cashflow!$D$2),0,IF(WEEKNUM($H85)=P$3,$E85,0))</f>
        <v>0</v>
      </c>
      <c r="Q85" s="34">
        <f>IF(YEAR($H85)&lt;YEAR(Cashflow!$D$2),0,IF(WEEKNUM($H85)=Q$3,$E85,0))</f>
        <v>0</v>
      </c>
      <c r="R85" s="34">
        <f>IF(YEAR($H85)&lt;YEAR(Cashflow!$D$2),0,IF(WEEKNUM($H85)=R$3,$E85,0))</f>
        <v>0</v>
      </c>
      <c r="S85" s="34">
        <f>IF(YEAR($H85)&lt;YEAR(Cashflow!$D$2),0,IF(WEEKNUM($H85)=S$3,$E85,0))</f>
        <v>0</v>
      </c>
      <c r="T85" s="34">
        <f>IF(YEAR($H85)&lt;YEAR(Cashflow!$D$2),0,IF(WEEKNUM($H85)=T$3,$E85,0))</f>
        <v>0</v>
      </c>
      <c r="U85" s="34">
        <f>IF(YEAR($H85)&lt;YEAR(Cashflow!$D$2),0,IF(WEEKNUM($H85)=U$3,$E85,0))</f>
        <v>0</v>
      </c>
      <c r="V85" s="34">
        <f>IF(YEAR($H85)&lt;YEAR(Cashflow!$D$2),0,IF(WEEKNUM($H85)=V$3,$E85,0))</f>
        <v>0</v>
      </c>
      <c r="W85" s="34">
        <f>IF(YEAR($H85)&lt;YEAR(Cashflow!$D$2),0,IF(WEEKNUM($H85)=W$3,$E85,0))</f>
        <v>0</v>
      </c>
      <c r="X85" s="34">
        <f>IF(YEAR($H85)&lt;YEAR(Cashflow!$D$2),0,IF(WEEKNUM($H85)=X$3,$E85,0))</f>
        <v>0</v>
      </c>
      <c r="Y85" s="34">
        <f>IF(YEAR($H85)&lt;YEAR(Cashflow!$D$2),0,IF(WEEKNUM($H85)=Y$3,$E85,0))</f>
        <v>0</v>
      </c>
      <c r="Z85" s="34">
        <f>IF(YEAR($H85)&lt;YEAR(Cashflow!$D$2),0,IF(WEEKNUM($H85)=Z$3,$E85,0))</f>
        <v>0</v>
      </c>
      <c r="AA85" s="34">
        <f>IF(YEAR($H85)&lt;YEAR(Cashflow!$D$2),0,IF(WEEKNUM($H85)=AA$3,$E85,0))</f>
        <v>0</v>
      </c>
      <c r="AB85" s="34">
        <f>IF(YEAR($H85)&lt;YEAR(Cashflow!$D$2),0,IF(WEEKNUM($H85)=AB$3,$E85,0))</f>
        <v>0</v>
      </c>
      <c r="AC85" s="34">
        <f>IF(YEAR($H85)&lt;YEAR(Cashflow!$D$2),0,IF(WEEKNUM($H85)=AC$3,$E85,0))</f>
        <v>0</v>
      </c>
      <c r="AD85" s="34">
        <f>IF(YEAR($H85)&lt;YEAR(Cashflow!$D$2),0,IF(WEEKNUM($H85)=AD$3,$E85,0))</f>
        <v>0</v>
      </c>
      <c r="AE85" s="34">
        <f>IF(YEAR($H85)&lt;YEAR(Cashflow!$D$2),0,IF(WEEKNUM($H85)=AE$3,$E85,0))</f>
        <v>0</v>
      </c>
      <c r="AF85" s="34">
        <f>IF(YEAR($H85)&lt;YEAR(Cashflow!$D$2),0,IF(WEEKNUM($H85)=AF$3,$E85,0))</f>
        <v>0</v>
      </c>
      <c r="AG85" s="34">
        <f>IF(YEAR($H85)&lt;YEAR(Cashflow!$D$2),0,IF(WEEKNUM($H85)=AG$3,$E85,0))</f>
        <v>0</v>
      </c>
      <c r="AH85" s="34">
        <f>IF(YEAR($H85)&lt;YEAR(Cashflow!$D$2),0,IF(WEEKNUM($H85)=AH$3,$E85,0))</f>
        <v>0</v>
      </c>
      <c r="AI85" s="34">
        <f>IF(YEAR($H85)&lt;YEAR(Cashflow!$D$2),0,IF(WEEKNUM($H85)=AI$3,$E85,0))</f>
        <v>0</v>
      </c>
      <c r="AJ85" s="34">
        <f>IF(YEAR($H85)&lt;YEAR(Cashflow!$D$2),0,IF(WEEKNUM($H85)=AJ$3,$E85,0))</f>
        <v>0</v>
      </c>
      <c r="AK85" s="34">
        <f>IF(YEAR($H85)&lt;YEAR(Cashflow!$D$2),0,IF(WEEKNUM($H85)=AK$3,$E85,0))</f>
        <v>0</v>
      </c>
      <c r="AL85" s="34">
        <f>IF(YEAR($H85)&lt;YEAR(Cashflow!$D$2),0,IF(WEEKNUM($H85)=AL$3,$E85,0))</f>
        <v>0</v>
      </c>
      <c r="AM85" s="34">
        <f>IF(YEAR($H85)&lt;YEAR(Cashflow!$D$2),0,IF(WEEKNUM($H85)=AM$3,$E85,0))</f>
        <v>0</v>
      </c>
      <c r="AN85" s="34">
        <f>IF(YEAR($H85)&lt;YEAR(Cashflow!$D$2),0,IF(WEEKNUM($H85)=AN$3,$E85,0))</f>
        <v>0</v>
      </c>
      <c r="AO85" s="34">
        <f>IF(YEAR($H85)&lt;YEAR(Cashflow!$D$2),0,IF(WEEKNUM($H85)=AO$3,$E85,0))</f>
        <v>0</v>
      </c>
      <c r="AP85" s="34">
        <f>IF(YEAR($H85)&lt;YEAR(Cashflow!$D$2),0,IF(WEEKNUM($H85)=AP$3,$E85,0))</f>
        <v>0</v>
      </c>
      <c r="AQ85" s="34">
        <f>IF(YEAR($H85)&lt;YEAR(Cashflow!$D$2),0,IF(WEEKNUM($H85)=AQ$3,$E85,0))</f>
        <v>0</v>
      </c>
      <c r="AR85" s="34">
        <f>IF(YEAR($H85)&lt;YEAR(Cashflow!$D$2),0,IF(WEEKNUM($H85)=AR$3,$E85,0))</f>
        <v>0</v>
      </c>
      <c r="AS85" s="34">
        <f>IF(YEAR($H85)&lt;YEAR(Cashflow!$D$2),0,IF(WEEKNUM($H85)=AS$3,$E85,0))</f>
        <v>0</v>
      </c>
      <c r="AT85" s="34">
        <f>IF(YEAR($H85)&lt;YEAR(Cashflow!$D$2),0,IF(WEEKNUM($H85)=AT$3,$E85,0))</f>
        <v>0</v>
      </c>
      <c r="AU85" s="34">
        <f>IF(YEAR($H85)&lt;YEAR(Cashflow!$D$2),0,IF(WEEKNUM($H85)=AU$3,$E85,0))</f>
        <v>0</v>
      </c>
      <c r="AV85" s="34">
        <f>IF(YEAR($H85)&lt;YEAR(Cashflow!$D$2),0,IF(WEEKNUM($H85)=AV$3,$E85,0))</f>
        <v>0</v>
      </c>
      <c r="AW85" s="34">
        <f>IF(YEAR($H85)&lt;YEAR(Cashflow!$D$2),0,IF(WEEKNUM($H85)=AW$3,$E85,0))</f>
        <v>0</v>
      </c>
      <c r="AX85" s="28"/>
      <c r="AY85" s="28"/>
      <c r="AZ85" s="28"/>
    </row>
    <row r="86" spans="2:52" ht="15">
      <c r="B86" s="5" t="s">
        <v>126</v>
      </c>
      <c r="C86" s="4">
        <v>43872</v>
      </c>
      <c r="D86" s="4">
        <v>43886</v>
      </c>
      <c r="E86" s="1">
        <v>-182.95</v>
      </c>
      <c r="F86" s="1">
        <v>34</v>
      </c>
      <c r="G86" s="46">
        <v>0</v>
      </c>
      <c r="H86" s="31">
        <f t="shared" si="4"/>
        <v>43886</v>
      </c>
      <c r="I86" s="34">
        <f>IF(YEAR($H86)&lt;YEAR(Cashflow!$D$2),$E86,IF(WEEKNUM($H86)&lt;=I$3,$E86,0))</f>
        <v>-182.95</v>
      </c>
      <c r="J86" s="34">
        <f>IF(YEAR($H86)&lt;YEAR(Cashflow!$D$2),0,IF(WEEKNUM($H86)=J$3,$E86,0))</f>
        <v>0</v>
      </c>
      <c r="K86" s="34">
        <f>IF(YEAR($H86)&lt;YEAR(Cashflow!$D$2),0,IF(WEEKNUM($H86)=K$3,$E86,0))</f>
        <v>0</v>
      </c>
      <c r="L86" s="34">
        <f>IF(YEAR($H86)&lt;YEAR(Cashflow!$D$2),0,IF(WEEKNUM($H86)=L$3,$E86,0))</f>
        <v>0</v>
      </c>
      <c r="M86" s="34">
        <f>IF(YEAR($H86)&lt;YEAR(Cashflow!$D$2),0,IF(WEEKNUM($H86)=M$3,$E86,0))</f>
        <v>0</v>
      </c>
      <c r="N86" s="34">
        <f>IF(YEAR($H86)&lt;YEAR(Cashflow!$D$2),0,IF(WEEKNUM($H86)=N$3,$E86,0))</f>
        <v>0</v>
      </c>
      <c r="O86" s="34">
        <f>IF(YEAR($H86)&lt;YEAR(Cashflow!$D$2),0,IF(WEEKNUM($H86)=O$3,$E86,0))</f>
        <v>0</v>
      </c>
      <c r="P86" s="34">
        <f>IF(YEAR($H86)&lt;YEAR(Cashflow!$D$2),0,IF(WEEKNUM($H86)=P$3,$E86,0))</f>
        <v>0</v>
      </c>
      <c r="Q86" s="34">
        <f>IF(YEAR($H86)&lt;YEAR(Cashflow!$D$2),0,IF(WEEKNUM($H86)=Q$3,$E86,0))</f>
        <v>0</v>
      </c>
      <c r="R86" s="34">
        <f>IF(YEAR($H86)&lt;YEAR(Cashflow!$D$2),0,IF(WEEKNUM($H86)=R$3,$E86,0))</f>
        <v>0</v>
      </c>
      <c r="S86" s="34">
        <f>IF(YEAR($H86)&lt;YEAR(Cashflow!$D$2),0,IF(WEEKNUM($H86)=S$3,$E86,0))</f>
        <v>0</v>
      </c>
      <c r="T86" s="34">
        <f>IF(YEAR($H86)&lt;YEAR(Cashflow!$D$2),0,IF(WEEKNUM($H86)=T$3,$E86,0))</f>
        <v>0</v>
      </c>
      <c r="U86" s="34">
        <f>IF(YEAR($H86)&lt;YEAR(Cashflow!$D$2),0,IF(WEEKNUM($H86)=U$3,$E86,0))</f>
        <v>0</v>
      </c>
      <c r="V86" s="34">
        <f>IF(YEAR($H86)&lt;YEAR(Cashflow!$D$2),0,IF(WEEKNUM($H86)=V$3,$E86,0))</f>
        <v>0</v>
      </c>
      <c r="W86" s="34">
        <f>IF(YEAR($H86)&lt;YEAR(Cashflow!$D$2),0,IF(WEEKNUM($H86)=W$3,$E86,0))</f>
        <v>0</v>
      </c>
      <c r="X86" s="34">
        <f>IF(YEAR($H86)&lt;YEAR(Cashflow!$D$2),0,IF(WEEKNUM($H86)=X$3,$E86,0))</f>
        <v>0</v>
      </c>
      <c r="Y86" s="34">
        <f>IF(YEAR($H86)&lt;YEAR(Cashflow!$D$2),0,IF(WEEKNUM($H86)=Y$3,$E86,0))</f>
        <v>0</v>
      </c>
      <c r="Z86" s="34">
        <f>IF(YEAR($H86)&lt;YEAR(Cashflow!$D$2),0,IF(WEEKNUM($H86)=Z$3,$E86,0))</f>
        <v>0</v>
      </c>
      <c r="AA86" s="34">
        <f>IF(YEAR($H86)&lt;YEAR(Cashflow!$D$2),0,IF(WEEKNUM($H86)=AA$3,$E86,0))</f>
        <v>0</v>
      </c>
      <c r="AB86" s="34">
        <f>IF(YEAR($H86)&lt;YEAR(Cashflow!$D$2),0,IF(WEEKNUM($H86)=AB$3,$E86,0))</f>
        <v>0</v>
      </c>
      <c r="AC86" s="34">
        <f>IF(YEAR($H86)&lt;YEAR(Cashflow!$D$2),0,IF(WEEKNUM($H86)=AC$3,$E86,0))</f>
        <v>0</v>
      </c>
      <c r="AD86" s="34">
        <f>IF(YEAR($H86)&lt;YEAR(Cashflow!$D$2),0,IF(WEEKNUM($H86)=AD$3,$E86,0))</f>
        <v>0</v>
      </c>
      <c r="AE86" s="34">
        <f>IF(YEAR($H86)&lt;YEAR(Cashflow!$D$2),0,IF(WEEKNUM($H86)=AE$3,$E86,0))</f>
        <v>0</v>
      </c>
      <c r="AF86" s="34">
        <f>IF(YEAR($H86)&lt;YEAR(Cashflow!$D$2),0,IF(WEEKNUM($H86)=AF$3,$E86,0))</f>
        <v>0</v>
      </c>
      <c r="AG86" s="34">
        <f>IF(YEAR($H86)&lt;YEAR(Cashflow!$D$2),0,IF(WEEKNUM($H86)=AG$3,$E86,0))</f>
        <v>0</v>
      </c>
      <c r="AH86" s="34">
        <f>IF(YEAR($H86)&lt;YEAR(Cashflow!$D$2),0,IF(WEEKNUM($H86)=AH$3,$E86,0))</f>
        <v>0</v>
      </c>
      <c r="AI86" s="34">
        <f>IF(YEAR($H86)&lt;YEAR(Cashflow!$D$2),0,IF(WEEKNUM($H86)=AI$3,$E86,0))</f>
        <v>0</v>
      </c>
      <c r="AJ86" s="34">
        <f>IF(YEAR($H86)&lt;YEAR(Cashflow!$D$2),0,IF(WEEKNUM($H86)=AJ$3,$E86,0))</f>
        <v>0</v>
      </c>
      <c r="AK86" s="34">
        <f>IF(YEAR($H86)&lt;YEAR(Cashflow!$D$2),0,IF(WEEKNUM($H86)=AK$3,$E86,0))</f>
        <v>0</v>
      </c>
      <c r="AL86" s="34">
        <f>IF(YEAR($H86)&lt;YEAR(Cashflow!$D$2),0,IF(WEEKNUM($H86)=AL$3,$E86,0))</f>
        <v>0</v>
      </c>
      <c r="AM86" s="34">
        <f>IF(YEAR($H86)&lt;YEAR(Cashflow!$D$2),0,IF(WEEKNUM($H86)=AM$3,$E86,0))</f>
        <v>0</v>
      </c>
      <c r="AN86" s="34">
        <f>IF(YEAR($H86)&lt;YEAR(Cashflow!$D$2),0,IF(WEEKNUM($H86)=AN$3,$E86,0))</f>
        <v>0</v>
      </c>
      <c r="AO86" s="34">
        <f>IF(YEAR($H86)&lt;YEAR(Cashflow!$D$2),0,IF(WEEKNUM($H86)=AO$3,$E86,0))</f>
        <v>0</v>
      </c>
      <c r="AP86" s="34">
        <f>IF(YEAR($H86)&lt;YEAR(Cashflow!$D$2),0,IF(WEEKNUM($H86)=AP$3,$E86,0))</f>
        <v>0</v>
      </c>
      <c r="AQ86" s="34">
        <f>IF(YEAR($H86)&lt;YEAR(Cashflow!$D$2),0,IF(WEEKNUM($H86)=AQ$3,$E86,0))</f>
        <v>0</v>
      </c>
      <c r="AR86" s="34">
        <f>IF(YEAR($H86)&lt;YEAR(Cashflow!$D$2),0,IF(WEEKNUM($H86)=AR$3,$E86,0))</f>
        <v>0</v>
      </c>
      <c r="AS86" s="34">
        <f>IF(YEAR($H86)&lt;YEAR(Cashflow!$D$2),0,IF(WEEKNUM($H86)=AS$3,$E86,0))</f>
        <v>0</v>
      </c>
      <c r="AT86" s="34">
        <f>IF(YEAR($H86)&lt;YEAR(Cashflow!$D$2),0,IF(WEEKNUM($H86)=AT$3,$E86,0))</f>
        <v>0</v>
      </c>
      <c r="AU86" s="34">
        <f>IF(YEAR($H86)&lt;YEAR(Cashflow!$D$2),0,IF(WEEKNUM($H86)=AU$3,$E86,0))</f>
        <v>0</v>
      </c>
      <c r="AV86" s="34">
        <f>IF(YEAR($H86)&lt;YEAR(Cashflow!$D$2),0,IF(WEEKNUM($H86)=AV$3,$E86,0))</f>
        <v>0</v>
      </c>
      <c r="AW86" s="34">
        <f>IF(YEAR($H86)&lt;YEAR(Cashflow!$D$2),0,IF(WEEKNUM($H86)=AW$3,$E86,0))</f>
        <v>0</v>
      </c>
      <c r="AX86" s="28"/>
      <c r="AY86" s="28"/>
      <c r="AZ86" s="28"/>
    </row>
    <row r="87" spans="2:52" ht="15">
      <c r="B87" s="5" t="s">
        <v>127</v>
      </c>
      <c r="C87" s="4">
        <v>43872</v>
      </c>
      <c r="D87" s="4">
        <v>43886</v>
      </c>
      <c r="E87" s="1">
        <v>182.95</v>
      </c>
      <c r="F87" s="1">
        <v>34</v>
      </c>
      <c r="G87" s="46">
        <v>0</v>
      </c>
      <c r="H87" s="31">
        <f t="shared" si="4"/>
        <v>43886</v>
      </c>
      <c r="I87" s="34">
        <f>IF(YEAR($H87)&lt;YEAR(Cashflow!$D$2),$E87,IF(WEEKNUM($H87)&lt;=I$3,$E87,0))</f>
        <v>182.95</v>
      </c>
      <c r="J87" s="34">
        <f>IF(YEAR($H87)&lt;YEAR(Cashflow!$D$2),0,IF(WEEKNUM($H87)=J$3,$E87,0))</f>
        <v>0</v>
      </c>
      <c r="K87" s="34">
        <f>IF(YEAR($H87)&lt;YEAR(Cashflow!$D$2),0,IF(WEEKNUM($H87)=K$3,$E87,0))</f>
        <v>0</v>
      </c>
      <c r="L87" s="34">
        <f>IF(YEAR($H87)&lt;YEAR(Cashflow!$D$2),0,IF(WEEKNUM($H87)=L$3,$E87,0))</f>
        <v>0</v>
      </c>
      <c r="M87" s="34">
        <f>IF(YEAR($H87)&lt;YEAR(Cashflow!$D$2),0,IF(WEEKNUM($H87)=M$3,$E87,0))</f>
        <v>0</v>
      </c>
      <c r="N87" s="34">
        <f>IF(YEAR($H87)&lt;YEAR(Cashflow!$D$2),0,IF(WEEKNUM($H87)=N$3,$E87,0))</f>
        <v>0</v>
      </c>
      <c r="O87" s="34">
        <f>IF(YEAR($H87)&lt;YEAR(Cashflow!$D$2),0,IF(WEEKNUM($H87)=O$3,$E87,0))</f>
        <v>0</v>
      </c>
      <c r="P87" s="34">
        <f>IF(YEAR($H87)&lt;YEAR(Cashflow!$D$2),0,IF(WEEKNUM($H87)=P$3,$E87,0))</f>
        <v>0</v>
      </c>
      <c r="Q87" s="34">
        <f>IF(YEAR($H87)&lt;YEAR(Cashflow!$D$2),0,IF(WEEKNUM($H87)=Q$3,$E87,0))</f>
        <v>0</v>
      </c>
      <c r="R87" s="34">
        <f>IF(YEAR($H87)&lt;YEAR(Cashflow!$D$2),0,IF(WEEKNUM($H87)=R$3,$E87,0))</f>
        <v>0</v>
      </c>
      <c r="S87" s="34">
        <f>IF(YEAR($H87)&lt;YEAR(Cashflow!$D$2),0,IF(WEEKNUM($H87)=S$3,$E87,0))</f>
        <v>0</v>
      </c>
      <c r="T87" s="34">
        <f>IF(YEAR($H87)&lt;YEAR(Cashflow!$D$2),0,IF(WEEKNUM($H87)=T$3,$E87,0))</f>
        <v>0</v>
      </c>
      <c r="U87" s="34">
        <f>IF(YEAR($H87)&lt;YEAR(Cashflow!$D$2),0,IF(WEEKNUM($H87)=U$3,$E87,0))</f>
        <v>0</v>
      </c>
      <c r="V87" s="34">
        <f>IF(YEAR($H87)&lt;YEAR(Cashflow!$D$2),0,IF(WEEKNUM($H87)=V$3,$E87,0))</f>
        <v>0</v>
      </c>
      <c r="W87" s="34">
        <f>IF(YEAR($H87)&lt;YEAR(Cashflow!$D$2),0,IF(WEEKNUM($H87)=W$3,$E87,0))</f>
        <v>0</v>
      </c>
      <c r="X87" s="34">
        <f>IF(YEAR($H87)&lt;YEAR(Cashflow!$D$2),0,IF(WEEKNUM($H87)=X$3,$E87,0))</f>
        <v>0</v>
      </c>
      <c r="Y87" s="34">
        <f>IF(YEAR($H87)&lt;YEAR(Cashflow!$D$2),0,IF(WEEKNUM($H87)=Y$3,$E87,0))</f>
        <v>0</v>
      </c>
      <c r="Z87" s="34">
        <f>IF(YEAR($H87)&lt;YEAR(Cashflow!$D$2),0,IF(WEEKNUM($H87)=Z$3,$E87,0))</f>
        <v>0</v>
      </c>
      <c r="AA87" s="34">
        <f>IF(YEAR($H87)&lt;YEAR(Cashflow!$D$2),0,IF(WEEKNUM($H87)=AA$3,$E87,0))</f>
        <v>0</v>
      </c>
      <c r="AB87" s="34">
        <f>IF(YEAR($H87)&lt;YEAR(Cashflow!$D$2),0,IF(WEEKNUM($H87)=AB$3,$E87,0))</f>
        <v>0</v>
      </c>
      <c r="AC87" s="34">
        <f>IF(YEAR($H87)&lt;YEAR(Cashflow!$D$2),0,IF(WEEKNUM($H87)=AC$3,$E87,0))</f>
        <v>0</v>
      </c>
      <c r="AD87" s="34">
        <f>IF(YEAR($H87)&lt;YEAR(Cashflow!$D$2),0,IF(WEEKNUM($H87)=AD$3,$E87,0))</f>
        <v>0</v>
      </c>
      <c r="AE87" s="34">
        <f>IF(YEAR($H87)&lt;YEAR(Cashflow!$D$2),0,IF(WEEKNUM($H87)=AE$3,$E87,0))</f>
        <v>0</v>
      </c>
      <c r="AF87" s="34">
        <f>IF(YEAR($H87)&lt;YEAR(Cashflow!$D$2),0,IF(WEEKNUM($H87)=AF$3,$E87,0))</f>
        <v>0</v>
      </c>
      <c r="AG87" s="34">
        <f>IF(YEAR($H87)&lt;YEAR(Cashflow!$D$2),0,IF(WEEKNUM($H87)=AG$3,$E87,0))</f>
        <v>0</v>
      </c>
      <c r="AH87" s="34">
        <f>IF(YEAR($H87)&lt;YEAR(Cashflow!$D$2),0,IF(WEEKNUM($H87)=AH$3,$E87,0))</f>
        <v>0</v>
      </c>
      <c r="AI87" s="34">
        <f>IF(YEAR($H87)&lt;YEAR(Cashflow!$D$2),0,IF(WEEKNUM($H87)=AI$3,$E87,0))</f>
        <v>0</v>
      </c>
      <c r="AJ87" s="34">
        <f>IF(YEAR($H87)&lt;YEAR(Cashflow!$D$2),0,IF(WEEKNUM($H87)=AJ$3,$E87,0))</f>
        <v>0</v>
      </c>
      <c r="AK87" s="34">
        <f>IF(YEAR($H87)&lt;YEAR(Cashflow!$D$2),0,IF(WEEKNUM($H87)=AK$3,$E87,0))</f>
        <v>0</v>
      </c>
      <c r="AL87" s="34">
        <f>IF(YEAR($H87)&lt;YEAR(Cashflow!$D$2),0,IF(WEEKNUM($H87)=AL$3,$E87,0))</f>
        <v>0</v>
      </c>
      <c r="AM87" s="34">
        <f>IF(YEAR($H87)&lt;YEAR(Cashflow!$D$2),0,IF(WEEKNUM($H87)=AM$3,$E87,0))</f>
        <v>0</v>
      </c>
      <c r="AN87" s="34">
        <f>IF(YEAR($H87)&lt;YEAR(Cashflow!$D$2),0,IF(WEEKNUM($H87)=AN$3,$E87,0))</f>
        <v>0</v>
      </c>
      <c r="AO87" s="34">
        <f>IF(YEAR($H87)&lt;YEAR(Cashflow!$D$2),0,IF(WEEKNUM($H87)=AO$3,$E87,0))</f>
        <v>0</v>
      </c>
      <c r="AP87" s="34">
        <f>IF(YEAR($H87)&lt;YEAR(Cashflow!$D$2),0,IF(WEEKNUM($H87)=AP$3,$E87,0))</f>
        <v>0</v>
      </c>
      <c r="AQ87" s="34">
        <f>IF(YEAR($H87)&lt;YEAR(Cashflow!$D$2),0,IF(WEEKNUM($H87)=AQ$3,$E87,0))</f>
        <v>0</v>
      </c>
      <c r="AR87" s="34">
        <f>IF(YEAR($H87)&lt;YEAR(Cashflow!$D$2),0,IF(WEEKNUM($H87)=AR$3,$E87,0))</f>
        <v>0</v>
      </c>
      <c r="AS87" s="34">
        <f>IF(YEAR($H87)&lt;YEAR(Cashflow!$D$2),0,IF(WEEKNUM($H87)=AS$3,$E87,0))</f>
        <v>0</v>
      </c>
      <c r="AT87" s="34">
        <f>IF(YEAR($H87)&lt;YEAR(Cashflow!$D$2),0,IF(WEEKNUM($H87)=AT$3,$E87,0))</f>
        <v>0</v>
      </c>
      <c r="AU87" s="34">
        <f>IF(YEAR($H87)&lt;YEAR(Cashflow!$D$2),0,IF(WEEKNUM($H87)=AU$3,$E87,0))</f>
        <v>0</v>
      </c>
      <c r="AV87" s="34">
        <f>IF(YEAR($H87)&lt;YEAR(Cashflow!$D$2),0,IF(WEEKNUM($H87)=AV$3,$E87,0))</f>
        <v>0</v>
      </c>
      <c r="AW87" s="34">
        <f>IF(YEAR($H87)&lt;YEAR(Cashflow!$D$2),0,IF(WEEKNUM($H87)=AW$3,$E87,0))</f>
        <v>0</v>
      </c>
      <c r="AX87" s="28"/>
      <c r="AY87" s="28"/>
      <c r="AZ87" s="28"/>
    </row>
    <row r="88" spans="2:52" ht="15">
      <c r="B88" s="5" t="s">
        <v>128</v>
      </c>
      <c r="C88" s="4">
        <v>43874</v>
      </c>
      <c r="D88" s="4">
        <v>43888</v>
      </c>
      <c r="E88" s="1">
        <v>270.07</v>
      </c>
      <c r="F88" s="1">
        <v>32</v>
      </c>
      <c r="G88" s="46">
        <v>0</v>
      </c>
      <c r="H88" s="31">
        <f t="shared" si="4"/>
        <v>43888</v>
      </c>
      <c r="I88" s="34">
        <f>IF(YEAR($H88)&lt;YEAR(Cashflow!$D$2),$E88,IF(WEEKNUM($H88)&lt;=I$3,$E88,0))</f>
        <v>270.07</v>
      </c>
      <c r="J88" s="34">
        <f>IF(YEAR($H88)&lt;YEAR(Cashflow!$D$2),0,IF(WEEKNUM($H88)=J$3,$E88,0))</f>
        <v>0</v>
      </c>
      <c r="K88" s="34">
        <f>IF(YEAR($H88)&lt;YEAR(Cashflow!$D$2),0,IF(WEEKNUM($H88)=K$3,$E88,0))</f>
        <v>0</v>
      </c>
      <c r="L88" s="34">
        <f>IF(YEAR($H88)&lt;YEAR(Cashflow!$D$2),0,IF(WEEKNUM($H88)=L$3,$E88,0))</f>
        <v>0</v>
      </c>
      <c r="M88" s="34">
        <f>IF(YEAR($H88)&lt;YEAR(Cashflow!$D$2),0,IF(WEEKNUM($H88)=M$3,$E88,0))</f>
        <v>0</v>
      </c>
      <c r="N88" s="34">
        <f>IF(YEAR($H88)&lt;YEAR(Cashflow!$D$2),0,IF(WEEKNUM($H88)=N$3,$E88,0))</f>
        <v>0</v>
      </c>
      <c r="O88" s="34">
        <f>IF(YEAR($H88)&lt;YEAR(Cashflow!$D$2),0,IF(WEEKNUM($H88)=O$3,$E88,0))</f>
        <v>0</v>
      </c>
      <c r="P88" s="34">
        <f>IF(YEAR($H88)&lt;YEAR(Cashflow!$D$2),0,IF(WEEKNUM($H88)=P$3,$E88,0))</f>
        <v>0</v>
      </c>
      <c r="Q88" s="34">
        <f>IF(YEAR($H88)&lt;YEAR(Cashflow!$D$2),0,IF(WEEKNUM($H88)=Q$3,$E88,0))</f>
        <v>0</v>
      </c>
      <c r="R88" s="34">
        <f>IF(YEAR($H88)&lt;YEAR(Cashflow!$D$2),0,IF(WEEKNUM($H88)=R$3,$E88,0))</f>
        <v>0</v>
      </c>
      <c r="S88" s="34">
        <f>IF(YEAR($H88)&lt;YEAR(Cashflow!$D$2),0,IF(WEEKNUM($H88)=S$3,$E88,0))</f>
        <v>0</v>
      </c>
      <c r="T88" s="34">
        <f>IF(YEAR($H88)&lt;YEAR(Cashflow!$D$2),0,IF(WEEKNUM($H88)=T$3,$E88,0))</f>
        <v>0</v>
      </c>
      <c r="U88" s="34">
        <f>IF(YEAR($H88)&lt;YEAR(Cashflow!$D$2),0,IF(WEEKNUM($H88)=U$3,$E88,0))</f>
        <v>0</v>
      </c>
      <c r="V88" s="34">
        <f>IF(YEAR($H88)&lt;YEAR(Cashflow!$D$2),0,IF(WEEKNUM($H88)=V$3,$E88,0))</f>
        <v>0</v>
      </c>
      <c r="W88" s="34">
        <f>IF(YEAR($H88)&lt;YEAR(Cashflow!$D$2),0,IF(WEEKNUM($H88)=W$3,$E88,0))</f>
        <v>0</v>
      </c>
      <c r="X88" s="34">
        <f>IF(YEAR($H88)&lt;YEAR(Cashflow!$D$2),0,IF(WEEKNUM($H88)=X$3,$E88,0))</f>
        <v>0</v>
      </c>
      <c r="Y88" s="34">
        <f>IF(YEAR($H88)&lt;YEAR(Cashflow!$D$2),0,IF(WEEKNUM($H88)=Y$3,$E88,0))</f>
        <v>0</v>
      </c>
      <c r="Z88" s="34">
        <f>IF(YEAR($H88)&lt;YEAR(Cashflow!$D$2),0,IF(WEEKNUM($H88)=Z$3,$E88,0))</f>
        <v>0</v>
      </c>
      <c r="AA88" s="34">
        <f>IF(YEAR($H88)&lt;YEAR(Cashflow!$D$2),0,IF(WEEKNUM($H88)=AA$3,$E88,0))</f>
        <v>0</v>
      </c>
      <c r="AB88" s="34">
        <f>IF(YEAR($H88)&lt;YEAR(Cashflow!$D$2),0,IF(WEEKNUM($H88)=AB$3,$E88,0))</f>
        <v>0</v>
      </c>
      <c r="AC88" s="34">
        <f>IF(YEAR($H88)&lt;YEAR(Cashflow!$D$2),0,IF(WEEKNUM($H88)=AC$3,$E88,0))</f>
        <v>0</v>
      </c>
      <c r="AD88" s="34">
        <f>IF(YEAR($H88)&lt;YEAR(Cashflow!$D$2),0,IF(WEEKNUM($H88)=AD$3,$E88,0))</f>
        <v>0</v>
      </c>
      <c r="AE88" s="34">
        <f>IF(YEAR($H88)&lt;YEAR(Cashflow!$D$2),0,IF(WEEKNUM($H88)=AE$3,$E88,0))</f>
        <v>0</v>
      </c>
      <c r="AF88" s="34">
        <f>IF(YEAR($H88)&lt;YEAR(Cashflow!$D$2),0,IF(WEEKNUM($H88)=AF$3,$E88,0))</f>
        <v>0</v>
      </c>
      <c r="AG88" s="34">
        <f>IF(YEAR($H88)&lt;YEAR(Cashflow!$D$2),0,IF(WEEKNUM($H88)=AG$3,$E88,0))</f>
        <v>0</v>
      </c>
      <c r="AH88" s="34">
        <f>IF(YEAR($H88)&lt;YEAR(Cashflow!$D$2),0,IF(WEEKNUM($H88)=AH$3,$E88,0))</f>
        <v>0</v>
      </c>
      <c r="AI88" s="34">
        <f>IF(YEAR($H88)&lt;YEAR(Cashflow!$D$2),0,IF(WEEKNUM($H88)=AI$3,$E88,0))</f>
        <v>0</v>
      </c>
      <c r="AJ88" s="34">
        <f>IF(YEAR($H88)&lt;YEAR(Cashflow!$D$2),0,IF(WEEKNUM($H88)=AJ$3,$E88,0))</f>
        <v>0</v>
      </c>
      <c r="AK88" s="34">
        <f>IF(YEAR($H88)&lt;YEAR(Cashflow!$D$2),0,IF(WEEKNUM($H88)=AK$3,$E88,0))</f>
        <v>0</v>
      </c>
      <c r="AL88" s="34">
        <f>IF(YEAR($H88)&lt;YEAR(Cashflow!$D$2),0,IF(WEEKNUM($H88)=AL$3,$E88,0))</f>
        <v>0</v>
      </c>
      <c r="AM88" s="34">
        <f>IF(YEAR($H88)&lt;YEAR(Cashflow!$D$2),0,IF(WEEKNUM($H88)=AM$3,$E88,0))</f>
        <v>0</v>
      </c>
      <c r="AN88" s="34">
        <f>IF(YEAR($H88)&lt;YEAR(Cashflow!$D$2),0,IF(WEEKNUM($H88)=AN$3,$E88,0))</f>
        <v>0</v>
      </c>
      <c r="AO88" s="34">
        <f>IF(YEAR($H88)&lt;YEAR(Cashflow!$D$2),0,IF(WEEKNUM($H88)=AO$3,$E88,0))</f>
        <v>0</v>
      </c>
      <c r="AP88" s="34">
        <f>IF(YEAR($H88)&lt;YEAR(Cashflow!$D$2),0,IF(WEEKNUM($H88)=AP$3,$E88,0))</f>
        <v>0</v>
      </c>
      <c r="AQ88" s="34">
        <f>IF(YEAR($H88)&lt;YEAR(Cashflow!$D$2),0,IF(WEEKNUM($H88)=AQ$3,$E88,0))</f>
        <v>0</v>
      </c>
      <c r="AR88" s="34">
        <f>IF(YEAR($H88)&lt;YEAR(Cashflow!$D$2),0,IF(WEEKNUM($H88)=AR$3,$E88,0))</f>
        <v>0</v>
      </c>
      <c r="AS88" s="34">
        <f>IF(YEAR($H88)&lt;YEAR(Cashflow!$D$2),0,IF(WEEKNUM($H88)=AS$3,$E88,0))</f>
        <v>0</v>
      </c>
      <c r="AT88" s="34">
        <f>IF(YEAR($H88)&lt;YEAR(Cashflow!$D$2),0,IF(WEEKNUM($H88)=AT$3,$E88,0))</f>
        <v>0</v>
      </c>
      <c r="AU88" s="34">
        <f>IF(YEAR($H88)&lt;YEAR(Cashflow!$D$2),0,IF(WEEKNUM($H88)=AU$3,$E88,0))</f>
        <v>0</v>
      </c>
      <c r="AV88" s="34">
        <f>IF(YEAR($H88)&lt;YEAR(Cashflow!$D$2),0,IF(WEEKNUM($H88)=AV$3,$E88,0))</f>
        <v>0</v>
      </c>
      <c r="AW88" s="34">
        <f>IF(YEAR($H88)&lt;YEAR(Cashflow!$D$2),0,IF(WEEKNUM($H88)=AW$3,$E88,0))</f>
        <v>0</v>
      </c>
      <c r="AX88" s="28"/>
      <c r="AY88" s="28"/>
      <c r="AZ88" s="28"/>
    </row>
    <row r="89" spans="2:52" ht="15">
      <c r="B89" s="5" t="s">
        <v>129</v>
      </c>
      <c r="C89" s="4">
        <v>43874</v>
      </c>
      <c r="D89" s="4">
        <v>43888</v>
      </c>
      <c r="E89" s="3">
        <v>360.1</v>
      </c>
      <c r="F89" s="1">
        <v>32</v>
      </c>
      <c r="G89" s="46">
        <v>0</v>
      </c>
      <c r="H89" s="31">
        <f t="shared" si="4"/>
        <v>43888</v>
      </c>
      <c r="I89" s="34">
        <f>IF(YEAR($H89)&lt;YEAR(Cashflow!$D$2),$E89,IF(WEEKNUM($H89)&lt;=I$3,$E89,0))</f>
        <v>360.1</v>
      </c>
      <c r="J89" s="34">
        <f>IF(YEAR($H89)&lt;YEAR(Cashflow!$D$2),0,IF(WEEKNUM($H89)=J$3,$E89,0))</f>
        <v>0</v>
      </c>
      <c r="K89" s="34">
        <f>IF(YEAR($H89)&lt;YEAR(Cashflow!$D$2),0,IF(WEEKNUM($H89)=K$3,$E89,0))</f>
        <v>0</v>
      </c>
      <c r="L89" s="34">
        <f>IF(YEAR($H89)&lt;YEAR(Cashflow!$D$2),0,IF(WEEKNUM($H89)=L$3,$E89,0))</f>
        <v>0</v>
      </c>
      <c r="M89" s="34">
        <f>IF(YEAR($H89)&lt;YEAR(Cashflow!$D$2),0,IF(WEEKNUM($H89)=M$3,$E89,0))</f>
        <v>0</v>
      </c>
      <c r="N89" s="34">
        <f>IF(YEAR($H89)&lt;YEAR(Cashflow!$D$2),0,IF(WEEKNUM($H89)=N$3,$E89,0))</f>
        <v>0</v>
      </c>
      <c r="O89" s="34">
        <f>IF(YEAR($H89)&lt;YEAR(Cashflow!$D$2),0,IF(WEEKNUM($H89)=O$3,$E89,0))</f>
        <v>0</v>
      </c>
      <c r="P89" s="34">
        <f>IF(YEAR($H89)&lt;YEAR(Cashflow!$D$2),0,IF(WEEKNUM($H89)=P$3,$E89,0))</f>
        <v>0</v>
      </c>
      <c r="Q89" s="34">
        <f>IF(YEAR($H89)&lt;YEAR(Cashflow!$D$2),0,IF(WEEKNUM($H89)=Q$3,$E89,0))</f>
        <v>0</v>
      </c>
      <c r="R89" s="34">
        <f>IF(YEAR($H89)&lt;YEAR(Cashflow!$D$2),0,IF(WEEKNUM($H89)=R$3,$E89,0))</f>
        <v>0</v>
      </c>
      <c r="S89" s="34">
        <f>IF(YEAR($H89)&lt;YEAR(Cashflow!$D$2),0,IF(WEEKNUM($H89)=S$3,$E89,0))</f>
        <v>0</v>
      </c>
      <c r="T89" s="34">
        <f>IF(YEAR($H89)&lt;YEAR(Cashflow!$D$2),0,IF(WEEKNUM($H89)=T$3,$E89,0))</f>
        <v>0</v>
      </c>
      <c r="U89" s="34">
        <f>IF(YEAR($H89)&lt;YEAR(Cashflow!$D$2),0,IF(WEEKNUM($H89)=U$3,$E89,0))</f>
        <v>0</v>
      </c>
      <c r="V89" s="34">
        <f>IF(YEAR($H89)&lt;YEAR(Cashflow!$D$2),0,IF(WEEKNUM($H89)=V$3,$E89,0))</f>
        <v>0</v>
      </c>
      <c r="W89" s="34">
        <f>IF(YEAR($H89)&lt;YEAR(Cashflow!$D$2),0,IF(WEEKNUM($H89)=W$3,$E89,0))</f>
        <v>0</v>
      </c>
      <c r="X89" s="34">
        <f>IF(YEAR($H89)&lt;YEAR(Cashflow!$D$2),0,IF(WEEKNUM($H89)=X$3,$E89,0))</f>
        <v>0</v>
      </c>
      <c r="Y89" s="34">
        <f>IF(YEAR($H89)&lt;YEAR(Cashflow!$D$2),0,IF(WEEKNUM($H89)=Y$3,$E89,0))</f>
        <v>0</v>
      </c>
      <c r="Z89" s="34">
        <f>IF(YEAR($H89)&lt;YEAR(Cashflow!$D$2),0,IF(WEEKNUM($H89)=Z$3,$E89,0))</f>
        <v>0</v>
      </c>
      <c r="AA89" s="34">
        <f>IF(YEAR($H89)&lt;YEAR(Cashflow!$D$2),0,IF(WEEKNUM($H89)=AA$3,$E89,0))</f>
        <v>0</v>
      </c>
      <c r="AB89" s="34">
        <f>IF(YEAR($H89)&lt;YEAR(Cashflow!$D$2),0,IF(WEEKNUM($H89)=AB$3,$E89,0))</f>
        <v>0</v>
      </c>
      <c r="AC89" s="34">
        <f>IF(YEAR($H89)&lt;YEAR(Cashflow!$D$2),0,IF(WEEKNUM($H89)=AC$3,$E89,0))</f>
        <v>0</v>
      </c>
      <c r="AD89" s="34">
        <f>IF(YEAR($H89)&lt;YEAR(Cashflow!$D$2),0,IF(WEEKNUM($H89)=AD$3,$E89,0))</f>
        <v>0</v>
      </c>
      <c r="AE89" s="34">
        <f>IF(YEAR($H89)&lt;YEAR(Cashflow!$D$2),0,IF(WEEKNUM($H89)=AE$3,$E89,0))</f>
        <v>0</v>
      </c>
      <c r="AF89" s="34">
        <f>IF(YEAR($H89)&lt;YEAR(Cashflow!$D$2),0,IF(WEEKNUM($H89)=AF$3,$E89,0))</f>
        <v>0</v>
      </c>
      <c r="AG89" s="34">
        <f>IF(YEAR($H89)&lt;YEAR(Cashflow!$D$2),0,IF(WEEKNUM($H89)=AG$3,$E89,0))</f>
        <v>0</v>
      </c>
      <c r="AH89" s="34">
        <f>IF(YEAR($H89)&lt;YEAR(Cashflow!$D$2),0,IF(WEEKNUM($H89)=AH$3,$E89,0))</f>
        <v>0</v>
      </c>
      <c r="AI89" s="34">
        <f>IF(YEAR($H89)&lt;YEAR(Cashflow!$D$2),0,IF(WEEKNUM($H89)=AI$3,$E89,0))</f>
        <v>0</v>
      </c>
      <c r="AJ89" s="34">
        <f>IF(YEAR($H89)&lt;YEAR(Cashflow!$D$2),0,IF(WEEKNUM($H89)=AJ$3,$E89,0))</f>
        <v>0</v>
      </c>
      <c r="AK89" s="34">
        <f>IF(YEAR($H89)&lt;YEAR(Cashflow!$D$2),0,IF(WEEKNUM($H89)=AK$3,$E89,0))</f>
        <v>0</v>
      </c>
      <c r="AL89" s="34">
        <f>IF(YEAR($H89)&lt;YEAR(Cashflow!$D$2),0,IF(WEEKNUM($H89)=AL$3,$E89,0))</f>
        <v>0</v>
      </c>
      <c r="AM89" s="34">
        <f>IF(YEAR($H89)&lt;YEAR(Cashflow!$D$2),0,IF(WEEKNUM($H89)=AM$3,$E89,0))</f>
        <v>0</v>
      </c>
      <c r="AN89" s="34">
        <f>IF(YEAR($H89)&lt;YEAR(Cashflow!$D$2),0,IF(WEEKNUM($H89)=AN$3,$E89,0))</f>
        <v>0</v>
      </c>
      <c r="AO89" s="34">
        <f>IF(YEAR($H89)&lt;YEAR(Cashflow!$D$2),0,IF(WEEKNUM($H89)=AO$3,$E89,0))</f>
        <v>0</v>
      </c>
      <c r="AP89" s="34">
        <f>IF(YEAR($H89)&lt;YEAR(Cashflow!$D$2),0,IF(WEEKNUM($H89)=AP$3,$E89,0))</f>
        <v>0</v>
      </c>
      <c r="AQ89" s="34">
        <f>IF(YEAR($H89)&lt;YEAR(Cashflow!$D$2),0,IF(WEEKNUM($H89)=AQ$3,$E89,0))</f>
        <v>0</v>
      </c>
      <c r="AR89" s="34">
        <f>IF(YEAR($H89)&lt;YEAR(Cashflow!$D$2),0,IF(WEEKNUM($H89)=AR$3,$E89,0))</f>
        <v>0</v>
      </c>
      <c r="AS89" s="34">
        <f>IF(YEAR($H89)&lt;YEAR(Cashflow!$D$2),0,IF(WEEKNUM($H89)=AS$3,$E89,0))</f>
        <v>0</v>
      </c>
      <c r="AT89" s="34">
        <f>IF(YEAR($H89)&lt;YEAR(Cashflow!$D$2),0,IF(WEEKNUM($H89)=AT$3,$E89,0))</f>
        <v>0</v>
      </c>
      <c r="AU89" s="34">
        <f>IF(YEAR($H89)&lt;YEAR(Cashflow!$D$2),0,IF(WEEKNUM($H89)=AU$3,$E89,0))</f>
        <v>0</v>
      </c>
      <c r="AV89" s="34">
        <f>IF(YEAR($H89)&lt;YEAR(Cashflow!$D$2),0,IF(WEEKNUM($H89)=AV$3,$E89,0))</f>
        <v>0</v>
      </c>
      <c r="AW89" s="34">
        <f>IF(YEAR($H89)&lt;YEAR(Cashflow!$D$2),0,IF(WEEKNUM($H89)=AW$3,$E89,0))</f>
        <v>0</v>
      </c>
      <c r="AX89" s="28"/>
      <c r="AY89" s="28"/>
      <c r="AZ89" s="28"/>
    </row>
    <row r="90" spans="2:52" ht="15">
      <c r="B90" s="5" t="s">
        <v>130</v>
      </c>
      <c r="C90" s="4">
        <v>43874</v>
      </c>
      <c r="D90" s="4">
        <v>43888</v>
      </c>
      <c r="E90" s="1">
        <v>348.48</v>
      </c>
      <c r="F90" s="1">
        <v>32</v>
      </c>
      <c r="G90" s="46">
        <v>0</v>
      </c>
      <c r="H90" s="31">
        <f t="shared" si="4"/>
        <v>43888</v>
      </c>
      <c r="I90" s="34">
        <f>IF(YEAR($H90)&lt;YEAR(Cashflow!$D$2),$E90,IF(WEEKNUM($H90)&lt;=I$3,$E90,0))</f>
        <v>348.48</v>
      </c>
      <c r="J90" s="34">
        <f>IF(YEAR($H90)&lt;YEAR(Cashflow!$D$2),0,IF(WEEKNUM($H90)=J$3,$E90,0))</f>
        <v>0</v>
      </c>
      <c r="K90" s="34">
        <f>IF(YEAR($H90)&lt;YEAR(Cashflow!$D$2),0,IF(WEEKNUM($H90)=K$3,$E90,0))</f>
        <v>0</v>
      </c>
      <c r="L90" s="34">
        <f>IF(YEAR($H90)&lt;YEAR(Cashflow!$D$2),0,IF(WEEKNUM($H90)=L$3,$E90,0))</f>
        <v>0</v>
      </c>
      <c r="M90" s="34">
        <f>IF(YEAR($H90)&lt;YEAR(Cashflow!$D$2),0,IF(WEEKNUM($H90)=M$3,$E90,0))</f>
        <v>0</v>
      </c>
      <c r="N90" s="34">
        <f>IF(YEAR($H90)&lt;YEAR(Cashflow!$D$2),0,IF(WEEKNUM($H90)=N$3,$E90,0))</f>
        <v>0</v>
      </c>
      <c r="O90" s="34">
        <f>IF(YEAR($H90)&lt;YEAR(Cashflow!$D$2),0,IF(WEEKNUM($H90)=O$3,$E90,0))</f>
        <v>0</v>
      </c>
      <c r="P90" s="34">
        <f>IF(YEAR($H90)&lt;YEAR(Cashflow!$D$2),0,IF(WEEKNUM($H90)=P$3,$E90,0))</f>
        <v>0</v>
      </c>
      <c r="Q90" s="34">
        <f>IF(YEAR($H90)&lt;YEAR(Cashflow!$D$2),0,IF(WEEKNUM($H90)=Q$3,$E90,0))</f>
        <v>0</v>
      </c>
      <c r="R90" s="34">
        <f>IF(YEAR($H90)&lt;YEAR(Cashflow!$D$2),0,IF(WEEKNUM($H90)=R$3,$E90,0))</f>
        <v>0</v>
      </c>
      <c r="S90" s="34">
        <f>IF(YEAR($H90)&lt;YEAR(Cashflow!$D$2),0,IF(WEEKNUM($H90)=S$3,$E90,0))</f>
        <v>0</v>
      </c>
      <c r="T90" s="34">
        <f>IF(YEAR($H90)&lt;YEAR(Cashflow!$D$2),0,IF(WEEKNUM($H90)=T$3,$E90,0))</f>
        <v>0</v>
      </c>
      <c r="U90" s="34">
        <f>IF(YEAR($H90)&lt;YEAR(Cashflow!$D$2),0,IF(WEEKNUM($H90)=U$3,$E90,0))</f>
        <v>0</v>
      </c>
      <c r="V90" s="34">
        <f>IF(YEAR($H90)&lt;YEAR(Cashflow!$D$2),0,IF(WEEKNUM($H90)=V$3,$E90,0))</f>
        <v>0</v>
      </c>
      <c r="W90" s="34">
        <f>IF(YEAR($H90)&lt;YEAR(Cashflow!$D$2),0,IF(WEEKNUM($H90)=W$3,$E90,0))</f>
        <v>0</v>
      </c>
      <c r="X90" s="34">
        <f>IF(YEAR($H90)&lt;YEAR(Cashflow!$D$2),0,IF(WEEKNUM($H90)=X$3,$E90,0))</f>
        <v>0</v>
      </c>
      <c r="Y90" s="34">
        <f>IF(YEAR($H90)&lt;YEAR(Cashflow!$D$2),0,IF(WEEKNUM($H90)=Y$3,$E90,0))</f>
        <v>0</v>
      </c>
      <c r="Z90" s="34">
        <f>IF(YEAR($H90)&lt;YEAR(Cashflow!$D$2),0,IF(WEEKNUM($H90)=Z$3,$E90,0))</f>
        <v>0</v>
      </c>
      <c r="AA90" s="34">
        <f>IF(YEAR($H90)&lt;YEAR(Cashflow!$D$2),0,IF(WEEKNUM($H90)=AA$3,$E90,0))</f>
        <v>0</v>
      </c>
      <c r="AB90" s="34">
        <f>IF(YEAR($H90)&lt;YEAR(Cashflow!$D$2),0,IF(WEEKNUM($H90)=AB$3,$E90,0))</f>
        <v>0</v>
      </c>
      <c r="AC90" s="34">
        <f>IF(YEAR($H90)&lt;YEAR(Cashflow!$D$2),0,IF(WEEKNUM($H90)=AC$3,$E90,0))</f>
        <v>0</v>
      </c>
      <c r="AD90" s="34">
        <f>IF(YEAR($H90)&lt;YEAR(Cashflow!$D$2),0,IF(WEEKNUM($H90)=AD$3,$E90,0))</f>
        <v>0</v>
      </c>
      <c r="AE90" s="34">
        <f>IF(YEAR($H90)&lt;YEAR(Cashflow!$D$2),0,IF(WEEKNUM($H90)=AE$3,$E90,0))</f>
        <v>0</v>
      </c>
      <c r="AF90" s="34">
        <f>IF(YEAR($H90)&lt;YEAR(Cashflow!$D$2),0,IF(WEEKNUM($H90)=AF$3,$E90,0))</f>
        <v>0</v>
      </c>
      <c r="AG90" s="34">
        <f>IF(YEAR($H90)&lt;YEAR(Cashflow!$D$2),0,IF(WEEKNUM($H90)=AG$3,$E90,0))</f>
        <v>0</v>
      </c>
      <c r="AH90" s="34">
        <f>IF(YEAR($H90)&lt;YEAR(Cashflow!$D$2),0,IF(WEEKNUM($H90)=AH$3,$E90,0))</f>
        <v>0</v>
      </c>
      <c r="AI90" s="34">
        <f>IF(YEAR($H90)&lt;YEAR(Cashflow!$D$2),0,IF(WEEKNUM($H90)=AI$3,$E90,0))</f>
        <v>0</v>
      </c>
      <c r="AJ90" s="34">
        <f>IF(YEAR($H90)&lt;YEAR(Cashflow!$D$2),0,IF(WEEKNUM($H90)=AJ$3,$E90,0))</f>
        <v>0</v>
      </c>
      <c r="AK90" s="34">
        <f>IF(YEAR($H90)&lt;YEAR(Cashflow!$D$2),0,IF(WEEKNUM($H90)=AK$3,$E90,0))</f>
        <v>0</v>
      </c>
      <c r="AL90" s="34">
        <f>IF(YEAR($H90)&lt;YEAR(Cashflow!$D$2),0,IF(WEEKNUM($H90)=AL$3,$E90,0))</f>
        <v>0</v>
      </c>
      <c r="AM90" s="34">
        <f>IF(YEAR($H90)&lt;YEAR(Cashflow!$D$2),0,IF(WEEKNUM($H90)=AM$3,$E90,0))</f>
        <v>0</v>
      </c>
      <c r="AN90" s="34">
        <f>IF(YEAR($H90)&lt;YEAR(Cashflow!$D$2),0,IF(WEEKNUM($H90)=AN$3,$E90,0))</f>
        <v>0</v>
      </c>
      <c r="AO90" s="34">
        <f>IF(YEAR($H90)&lt;YEAR(Cashflow!$D$2),0,IF(WEEKNUM($H90)=AO$3,$E90,0))</f>
        <v>0</v>
      </c>
      <c r="AP90" s="34">
        <f>IF(YEAR($H90)&lt;YEAR(Cashflow!$D$2),0,IF(WEEKNUM($H90)=AP$3,$E90,0))</f>
        <v>0</v>
      </c>
      <c r="AQ90" s="34">
        <f>IF(YEAR($H90)&lt;YEAR(Cashflow!$D$2),0,IF(WEEKNUM($H90)=AQ$3,$E90,0))</f>
        <v>0</v>
      </c>
      <c r="AR90" s="34">
        <f>IF(YEAR($H90)&lt;YEAR(Cashflow!$D$2),0,IF(WEEKNUM($H90)=AR$3,$E90,0))</f>
        <v>0</v>
      </c>
      <c r="AS90" s="34">
        <f>IF(YEAR($H90)&lt;YEAR(Cashflow!$D$2),0,IF(WEEKNUM($H90)=AS$3,$E90,0))</f>
        <v>0</v>
      </c>
      <c r="AT90" s="34">
        <f>IF(YEAR($H90)&lt;YEAR(Cashflow!$D$2),0,IF(WEEKNUM($H90)=AT$3,$E90,0))</f>
        <v>0</v>
      </c>
      <c r="AU90" s="34">
        <f>IF(YEAR($H90)&lt;YEAR(Cashflow!$D$2),0,IF(WEEKNUM($H90)=AU$3,$E90,0))</f>
        <v>0</v>
      </c>
      <c r="AV90" s="34">
        <f>IF(YEAR($H90)&lt;YEAR(Cashflow!$D$2),0,IF(WEEKNUM($H90)=AV$3,$E90,0))</f>
        <v>0</v>
      </c>
      <c r="AW90" s="34">
        <f>IF(YEAR($H90)&lt;YEAR(Cashflow!$D$2),0,IF(WEEKNUM($H90)=AW$3,$E90,0))</f>
        <v>0</v>
      </c>
      <c r="AX90" s="28"/>
      <c r="AY90" s="28"/>
      <c r="AZ90" s="28"/>
    </row>
    <row r="91" spans="2:52" ht="15">
      <c r="B91" s="5" t="s">
        <v>131</v>
      </c>
      <c r="C91" s="4">
        <v>43892</v>
      </c>
      <c r="D91" s="4">
        <v>43906</v>
      </c>
      <c r="E91" s="3">
        <v>363</v>
      </c>
      <c r="F91" s="1">
        <v>14</v>
      </c>
      <c r="G91" s="46">
        <v>0</v>
      </c>
      <c r="H91" s="31">
        <f t="shared" si="4"/>
        <v>43906</v>
      </c>
      <c r="I91" s="34">
        <f>IF(YEAR($H91)&lt;YEAR(Cashflow!$D$2),$E91,IF(WEEKNUM($H91)&lt;=I$3,$E91,0))</f>
        <v>363</v>
      </c>
      <c r="J91" s="34">
        <f>IF(YEAR($H91)&lt;YEAR(Cashflow!$D$2),0,IF(WEEKNUM($H91)=J$3,$E91,0))</f>
        <v>0</v>
      </c>
      <c r="K91" s="34">
        <f>IF(YEAR($H91)&lt;YEAR(Cashflow!$D$2),0,IF(WEEKNUM($H91)=K$3,$E91,0))</f>
        <v>0</v>
      </c>
      <c r="L91" s="34">
        <f>IF(YEAR($H91)&lt;YEAR(Cashflow!$D$2),0,IF(WEEKNUM($H91)=L$3,$E91,0))</f>
        <v>0</v>
      </c>
      <c r="M91" s="34">
        <f>IF(YEAR($H91)&lt;YEAR(Cashflow!$D$2),0,IF(WEEKNUM($H91)=M$3,$E91,0))</f>
        <v>0</v>
      </c>
      <c r="N91" s="34">
        <f>IF(YEAR($H91)&lt;YEAR(Cashflow!$D$2),0,IF(WEEKNUM($H91)=N$3,$E91,0))</f>
        <v>0</v>
      </c>
      <c r="O91" s="34">
        <f>IF(YEAR($H91)&lt;YEAR(Cashflow!$D$2),0,IF(WEEKNUM($H91)=O$3,$E91,0))</f>
        <v>0</v>
      </c>
      <c r="P91" s="34">
        <f>IF(YEAR($H91)&lt;YEAR(Cashflow!$D$2),0,IF(WEEKNUM($H91)=P$3,$E91,0))</f>
        <v>0</v>
      </c>
      <c r="Q91" s="34">
        <f>IF(YEAR($H91)&lt;YEAR(Cashflow!$D$2),0,IF(WEEKNUM($H91)=Q$3,$E91,0))</f>
        <v>0</v>
      </c>
      <c r="R91" s="34">
        <f>IF(YEAR($H91)&lt;YEAR(Cashflow!$D$2),0,IF(WEEKNUM($H91)=R$3,$E91,0))</f>
        <v>0</v>
      </c>
      <c r="S91" s="34">
        <f>IF(YEAR($H91)&lt;YEAR(Cashflow!$D$2),0,IF(WEEKNUM($H91)=S$3,$E91,0))</f>
        <v>0</v>
      </c>
      <c r="T91" s="34">
        <f>IF(YEAR($H91)&lt;YEAR(Cashflow!$D$2),0,IF(WEEKNUM($H91)=T$3,$E91,0))</f>
        <v>0</v>
      </c>
      <c r="U91" s="34">
        <f>IF(YEAR($H91)&lt;YEAR(Cashflow!$D$2),0,IF(WEEKNUM($H91)=U$3,$E91,0))</f>
        <v>0</v>
      </c>
      <c r="V91" s="34">
        <f>IF(YEAR($H91)&lt;YEAR(Cashflow!$D$2),0,IF(WEEKNUM($H91)=V$3,$E91,0))</f>
        <v>0</v>
      </c>
      <c r="W91" s="34">
        <f>IF(YEAR($H91)&lt;YEAR(Cashflow!$D$2),0,IF(WEEKNUM($H91)=W$3,$E91,0))</f>
        <v>0</v>
      </c>
      <c r="X91" s="34">
        <f>IF(YEAR($H91)&lt;YEAR(Cashflow!$D$2),0,IF(WEEKNUM($H91)=X$3,$E91,0))</f>
        <v>0</v>
      </c>
      <c r="Y91" s="34">
        <f>IF(YEAR($H91)&lt;YEAR(Cashflow!$D$2),0,IF(WEEKNUM($H91)=Y$3,$E91,0))</f>
        <v>0</v>
      </c>
      <c r="Z91" s="34">
        <f>IF(YEAR($H91)&lt;YEAR(Cashflow!$D$2),0,IF(WEEKNUM($H91)=Z$3,$E91,0))</f>
        <v>0</v>
      </c>
      <c r="AA91" s="34">
        <f>IF(YEAR($H91)&lt;YEAR(Cashflow!$D$2),0,IF(WEEKNUM($H91)=AA$3,$E91,0))</f>
        <v>0</v>
      </c>
      <c r="AB91" s="34">
        <f>IF(YEAR($H91)&lt;YEAR(Cashflow!$D$2),0,IF(WEEKNUM($H91)=AB$3,$E91,0))</f>
        <v>0</v>
      </c>
      <c r="AC91" s="34">
        <f>IF(YEAR($H91)&lt;YEAR(Cashflow!$D$2),0,IF(WEEKNUM($H91)=AC$3,$E91,0))</f>
        <v>0</v>
      </c>
      <c r="AD91" s="34">
        <f>IF(YEAR($H91)&lt;YEAR(Cashflow!$D$2),0,IF(WEEKNUM($H91)=AD$3,$E91,0))</f>
        <v>0</v>
      </c>
      <c r="AE91" s="34">
        <f>IF(YEAR($H91)&lt;YEAR(Cashflow!$D$2),0,IF(WEEKNUM($H91)=AE$3,$E91,0))</f>
        <v>0</v>
      </c>
      <c r="AF91" s="34">
        <f>IF(YEAR($H91)&lt;YEAR(Cashflow!$D$2),0,IF(WEEKNUM($H91)=AF$3,$E91,0))</f>
        <v>0</v>
      </c>
      <c r="AG91" s="34">
        <f>IF(YEAR($H91)&lt;YEAR(Cashflow!$D$2),0,IF(WEEKNUM($H91)=AG$3,$E91,0))</f>
        <v>0</v>
      </c>
      <c r="AH91" s="34">
        <f>IF(YEAR($H91)&lt;YEAR(Cashflow!$D$2),0,IF(WEEKNUM($H91)=AH$3,$E91,0))</f>
        <v>0</v>
      </c>
      <c r="AI91" s="34">
        <f>IF(YEAR($H91)&lt;YEAR(Cashflow!$D$2),0,IF(WEEKNUM($H91)=AI$3,$E91,0))</f>
        <v>0</v>
      </c>
      <c r="AJ91" s="34">
        <f>IF(YEAR($H91)&lt;YEAR(Cashflow!$D$2),0,IF(WEEKNUM($H91)=AJ$3,$E91,0))</f>
        <v>0</v>
      </c>
      <c r="AK91" s="34">
        <f>IF(YEAR($H91)&lt;YEAR(Cashflow!$D$2),0,IF(WEEKNUM($H91)=AK$3,$E91,0))</f>
        <v>0</v>
      </c>
      <c r="AL91" s="34">
        <f>IF(YEAR($H91)&lt;YEAR(Cashflow!$D$2),0,IF(WEEKNUM($H91)=AL$3,$E91,0))</f>
        <v>0</v>
      </c>
      <c r="AM91" s="34">
        <f>IF(YEAR($H91)&lt;YEAR(Cashflow!$D$2),0,IF(WEEKNUM($H91)=AM$3,$E91,0))</f>
        <v>0</v>
      </c>
      <c r="AN91" s="34">
        <f>IF(YEAR($H91)&lt;YEAR(Cashflow!$D$2),0,IF(WEEKNUM($H91)=AN$3,$E91,0))</f>
        <v>0</v>
      </c>
      <c r="AO91" s="34">
        <f>IF(YEAR($H91)&lt;YEAR(Cashflow!$D$2),0,IF(WEEKNUM($H91)=AO$3,$E91,0))</f>
        <v>0</v>
      </c>
      <c r="AP91" s="34">
        <f>IF(YEAR($H91)&lt;YEAR(Cashflow!$D$2),0,IF(WEEKNUM($H91)=AP$3,$E91,0))</f>
        <v>0</v>
      </c>
      <c r="AQ91" s="34">
        <f>IF(YEAR($H91)&lt;YEAR(Cashflow!$D$2),0,IF(WEEKNUM($H91)=AQ$3,$E91,0))</f>
        <v>0</v>
      </c>
      <c r="AR91" s="34">
        <f>IF(YEAR($H91)&lt;YEAR(Cashflow!$D$2),0,IF(WEEKNUM($H91)=AR$3,$E91,0))</f>
        <v>0</v>
      </c>
      <c r="AS91" s="34">
        <f>IF(YEAR($H91)&lt;YEAR(Cashflow!$D$2),0,IF(WEEKNUM($H91)=AS$3,$E91,0))</f>
        <v>0</v>
      </c>
      <c r="AT91" s="34">
        <f>IF(YEAR($H91)&lt;YEAR(Cashflow!$D$2),0,IF(WEEKNUM($H91)=AT$3,$E91,0))</f>
        <v>0</v>
      </c>
      <c r="AU91" s="34">
        <f>IF(YEAR($H91)&lt;YEAR(Cashflow!$D$2),0,IF(WEEKNUM($H91)=AU$3,$E91,0))</f>
        <v>0</v>
      </c>
      <c r="AV91" s="34">
        <f>IF(YEAR($H91)&lt;YEAR(Cashflow!$D$2),0,IF(WEEKNUM($H91)=AV$3,$E91,0))</f>
        <v>0</v>
      </c>
      <c r="AW91" s="34">
        <f>IF(YEAR($H91)&lt;YEAR(Cashflow!$D$2),0,IF(WEEKNUM($H91)=AW$3,$E91,0))</f>
        <v>0</v>
      </c>
      <c r="AX91" s="28"/>
      <c r="AY91" s="28"/>
      <c r="AZ91" s="28"/>
    </row>
    <row r="92" spans="2:52" ht="15">
      <c r="B92" s="5" t="s">
        <v>132</v>
      </c>
      <c r="C92" s="4">
        <v>43892</v>
      </c>
      <c r="D92" s="4">
        <v>43906</v>
      </c>
      <c r="E92" s="3">
        <v>605</v>
      </c>
      <c r="F92" s="1">
        <v>14</v>
      </c>
      <c r="G92" s="46">
        <v>0</v>
      </c>
      <c r="H92" s="31">
        <f t="shared" si="4"/>
        <v>43906</v>
      </c>
      <c r="I92" s="34">
        <f>IF(YEAR($H92)&lt;YEAR(Cashflow!$D$2),$E92,IF(WEEKNUM($H92)&lt;=I$3,$E92,0))</f>
        <v>605</v>
      </c>
      <c r="J92" s="34">
        <f>IF(YEAR($H92)&lt;YEAR(Cashflow!$D$2),0,IF(WEEKNUM($H92)=J$3,$E92,0))</f>
        <v>0</v>
      </c>
      <c r="K92" s="34">
        <f>IF(YEAR($H92)&lt;YEAR(Cashflow!$D$2),0,IF(WEEKNUM($H92)=K$3,$E92,0))</f>
        <v>0</v>
      </c>
      <c r="L92" s="34">
        <f>IF(YEAR($H92)&lt;YEAR(Cashflow!$D$2),0,IF(WEEKNUM($H92)=L$3,$E92,0))</f>
        <v>0</v>
      </c>
      <c r="M92" s="34">
        <f>IF(YEAR($H92)&lt;YEAR(Cashflow!$D$2),0,IF(WEEKNUM($H92)=M$3,$E92,0))</f>
        <v>0</v>
      </c>
      <c r="N92" s="34">
        <f>IF(YEAR($H92)&lt;YEAR(Cashflow!$D$2),0,IF(WEEKNUM($H92)=N$3,$E92,0))</f>
        <v>0</v>
      </c>
      <c r="O92" s="34">
        <f>IF(YEAR($H92)&lt;YEAR(Cashflow!$D$2),0,IF(WEEKNUM($H92)=O$3,$E92,0))</f>
        <v>0</v>
      </c>
      <c r="P92" s="34">
        <f>IF(YEAR($H92)&lt;YEAR(Cashflow!$D$2),0,IF(WEEKNUM($H92)=P$3,$E92,0))</f>
        <v>0</v>
      </c>
      <c r="Q92" s="34">
        <f>IF(YEAR($H92)&lt;YEAR(Cashflow!$D$2),0,IF(WEEKNUM($H92)=Q$3,$E92,0))</f>
        <v>0</v>
      </c>
      <c r="R92" s="34">
        <f>IF(YEAR($H92)&lt;YEAR(Cashflow!$D$2),0,IF(WEEKNUM($H92)=R$3,$E92,0))</f>
        <v>0</v>
      </c>
      <c r="S92" s="34">
        <f>IF(YEAR($H92)&lt;YEAR(Cashflow!$D$2),0,IF(WEEKNUM($H92)=S$3,$E92,0))</f>
        <v>0</v>
      </c>
      <c r="T92" s="34">
        <f>IF(YEAR($H92)&lt;YEAR(Cashflow!$D$2),0,IF(WEEKNUM($H92)=T$3,$E92,0))</f>
        <v>0</v>
      </c>
      <c r="U92" s="34">
        <f>IF(YEAR($H92)&lt;YEAR(Cashflow!$D$2),0,IF(WEEKNUM($H92)=U$3,$E92,0))</f>
        <v>0</v>
      </c>
      <c r="V92" s="34">
        <f>IF(YEAR($H92)&lt;YEAR(Cashflow!$D$2),0,IF(WEEKNUM($H92)=V$3,$E92,0))</f>
        <v>0</v>
      </c>
      <c r="W92" s="34">
        <f>IF(YEAR($H92)&lt;YEAR(Cashflow!$D$2),0,IF(WEEKNUM($H92)=W$3,$E92,0))</f>
        <v>0</v>
      </c>
      <c r="X92" s="34">
        <f>IF(YEAR($H92)&lt;YEAR(Cashflow!$D$2),0,IF(WEEKNUM($H92)=X$3,$E92,0))</f>
        <v>0</v>
      </c>
      <c r="Y92" s="34">
        <f>IF(YEAR($H92)&lt;YEAR(Cashflow!$D$2),0,IF(WEEKNUM($H92)=Y$3,$E92,0))</f>
        <v>0</v>
      </c>
      <c r="Z92" s="34">
        <f>IF(YEAR($H92)&lt;YEAR(Cashflow!$D$2),0,IF(WEEKNUM($H92)=Z$3,$E92,0))</f>
        <v>0</v>
      </c>
      <c r="AA92" s="34">
        <f>IF(YEAR($H92)&lt;YEAR(Cashflow!$D$2),0,IF(WEEKNUM($H92)=AA$3,$E92,0))</f>
        <v>0</v>
      </c>
      <c r="AB92" s="34">
        <f>IF(YEAR($H92)&lt;YEAR(Cashflow!$D$2),0,IF(WEEKNUM($H92)=AB$3,$E92,0))</f>
        <v>0</v>
      </c>
      <c r="AC92" s="34">
        <f>IF(YEAR($H92)&lt;YEAR(Cashflow!$D$2),0,IF(WEEKNUM($H92)=AC$3,$E92,0))</f>
        <v>0</v>
      </c>
      <c r="AD92" s="34">
        <f>IF(YEAR($H92)&lt;YEAR(Cashflow!$D$2),0,IF(WEEKNUM($H92)=AD$3,$E92,0))</f>
        <v>0</v>
      </c>
      <c r="AE92" s="34">
        <f>IF(YEAR($H92)&lt;YEAR(Cashflow!$D$2),0,IF(WEEKNUM($H92)=AE$3,$E92,0))</f>
        <v>0</v>
      </c>
      <c r="AF92" s="34">
        <f>IF(YEAR($H92)&lt;YEAR(Cashflow!$D$2),0,IF(WEEKNUM($H92)=AF$3,$E92,0))</f>
        <v>0</v>
      </c>
      <c r="AG92" s="34">
        <f>IF(YEAR($H92)&lt;YEAR(Cashflow!$D$2),0,IF(WEEKNUM($H92)=AG$3,$E92,0))</f>
        <v>0</v>
      </c>
      <c r="AH92" s="34">
        <f>IF(YEAR($H92)&lt;YEAR(Cashflow!$D$2),0,IF(WEEKNUM($H92)=AH$3,$E92,0))</f>
        <v>0</v>
      </c>
      <c r="AI92" s="34">
        <f>IF(YEAR($H92)&lt;YEAR(Cashflow!$D$2),0,IF(WEEKNUM($H92)=AI$3,$E92,0))</f>
        <v>0</v>
      </c>
      <c r="AJ92" s="34">
        <f>IF(YEAR($H92)&lt;YEAR(Cashflow!$D$2),0,IF(WEEKNUM($H92)=AJ$3,$E92,0))</f>
        <v>0</v>
      </c>
      <c r="AK92" s="34">
        <f>IF(YEAR($H92)&lt;YEAR(Cashflow!$D$2),0,IF(WEEKNUM($H92)=AK$3,$E92,0))</f>
        <v>0</v>
      </c>
      <c r="AL92" s="34">
        <f>IF(YEAR($H92)&lt;YEAR(Cashflow!$D$2),0,IF(WEEKNUM($H92)=AL$3,$E92,0))</f>
        <v>0</v>
      </c>
      <c r="AM92" s="34">
        <f>IF(YEAR($H92)&lt;YEAR(Cashflow!$D$2),0,IF(WEEKNUM($H92)=AM$3,$E92,0))</f>
        <v>0</v>
      </c>
      <c r="AN92" s="34">
        <f>IF(YEAR($H92)&lt;YEAR(Cashflow!$D$2),0,IF(WEEKNUM($H92)=AN$3,$E92,0))</f>
        <v>0</v>
      </c>
      <c r="AO92" s="34">
        <f>IF(YEAR($H92)&lt;YEAR(Cashflow!$D$2),0,IF(WEEKNUM($H92)=AO$3,$E92,0))</f>
        <v>0</v>
      </c>
      <c r="AP92" s="34">
        <f>IF(YEAR($H92)&lt;YEAR(Cashflow!$D$2),0,IF(WEEKNUM($H92)=AP$3,$E92,0))</f>
        <v>0</v>
      </c>
      <c r="AQ92" s="34">
        <f>IF(YEAR($H92)&lt;YEAR(Cashflow!$D$2),0,IF(WEEKNUM($H92)=AQ$3,$E92,0))</f>
        <v>0</v>
      </c>
      <c r="AR92" s="34">
        <f>IF(YEAR($H92)&lt;YEAR(Cashflow!$D$2),0,IF(WEEKNUM($H92)=AR$3,$E92,0))</f>
        <v>0</v>
      </c>
      <c r="AS92" s="34">
        <f>IF(YEAR($H92)&lt;YEAR(Cashflow!$D$2),0,IF(WEEKNUM($H92)=AS$3,$E92,0))</f>
        <v>0</v>
      </c>
      <c r="AT92" s="34">
        <f>IF(YEAR($H92)&lt;YEAR(Cashflow!$D$2),0,IF(WEEKNUM($H92)=AT$3,$E92,0))</f>
        <v>0</v>
      </c>
      <c r="AU92" s="34">
        <f>IF(YEAR($H92)&lt;YEAR(Cashflow!$D$2),0,IF(WEEKNUM($H92)=AU$3,$E92,0))</f>
        <v>0</v>
      </c>
      <c r="AV92" s="34">
        <f>IF(YEAR($H92)&lt;YEAR(Cashflow!$D$2),0,IF(WEEKNUM($H92)=AV$3,$E92,0))</f>
        <v>0</v>
      </c>
      <c r="AW92" s="34">
        <f>IF(YEAR($H92)&lt;YEAR(Cashflow!$D$2),0,IF(WEEKNUM($H92)=AW$3,$E92,0))</f>
        <v>0</v>
      </c>
      <c r="AX92" s="28"/>
      <c r="AY92" s="28"/>
      <c r="AZ92" s="28"/>
    </row>
    <row r="93" spans="2:52" ht="15">
      <c r="B93" s="5" t="s">
        <v>133</v>
      </c>
      <c r="C93" s="4">
        <v>43860</v>
      </c>
      <c r="D93" s="4">
        <v>43874</v>
      </c>
      <c r="E93" s="1">
        <v>147.38</v>
      </c>
      <c r="F93" s="1">
        <v>46</v>
      </c>
      <c r="G93" s="46">
        <v>0</v>
      </c>
      <c r="H93" s="31">
        <f t="shared" si="4"/>
        <v>43874</v>
      </c>
      <c r="I93" s="34">
        <f>IF(YEAR($H93)&lt;YEAR(Cashflow!$D$2),$E93,IF(WEEKNUM($H93)&lt;=I$3,$E93,0))</f>
        <v>147.38</v>
      </c>
      <c r="J93" s="34">
        <f>IF(YEAR($H93)&lt;YEAR(Cashflow!$D$2),0,IF(WEEKNUM($H93)=J$3,$E93,0))</f>
        <v>0</v>
      </c>
      <c r="K93" s="34">
        <f>IF(YEAR($H93)&lt;YEAR(Cashflow!$D$2),0,IF(WEEKNUM($H93)=K$3,$E93,0))</f>
        <v>0</v>
      </c>
      <c r="L93" s="34">
        <f>IF(YEAR($H93)&lt;YEAR(Cashflow!$D$2),0,IF(WEEKNUM($H93)=L$3,$E93,0))</f>
        <v>0</v>
      </c>
      <c r="M93" s="34">
        <f>IF(YEAR($H93)&lt;YEAR(Cashflow!$D$2),0,IF(WEEKNUM($H93)=M$3,$E93,0))</f>
        <v>0</v>
      </c>
      <c r="N93" s="34">
        <f>IF(YEAR($H93)&lt;YEAR(Cashflow!$D$2),0,IF(WEEKNUM($H93)=N$3,$E93,0))</f>
        <v>0</v>
      </c>
      <c r="O93" s="34">
        <f>IF(YEAR($H93)&lt;YEAR(Cashflow!$D$2),0,IF(WEEKNUM($H93)=O$3,$E93,0))</f>
        <v>0</v>
      </c>
      <c r="P93" s="34">
        <f>IF(YEAR($H93)&lt;YEAR(Cashflow!$D$2),0,IF(WEEKNUM($H93)=P$3,$E93,0))</f>
        <v>0</v>
      </c>
      <c r="Q93" s="34">
        <f>IF(YEAR($H93)&lt;YEAR(Cashflow!$D$2),0,IF(WEEKNUM($H93)=Q$3,$E93,0))</f>
        <v>0</v>
      </c>
      <c r="R93" s="34">
        <f>IF(YEAR($H93)&lt;YEAR(Cashflow!$D$2),0,IF(WEEKNUM($H93)=R$3,$E93,0))</f>
        <v>0</v>
      </c>
      <c r="S93" s="34">
        <f>IF(YEAR($H93)&lt;YEAR(Cashflow!$D$2),0,IF(WEEKNUM($H93)=S$3,$E93,0))</f>
        <v>0</v>
      </c>
      <c r="T93" s="34">
        <f>IF(YEAR($H93)&lt;YEAR(Cashflow!$D$2),0,IF(WEEKNUM($H93)=T$3,$E93,0))</f>
        <v>0</v>
      </c>
      <c r="U93" s="34">
        <f>IF(YEAR($H93)&lt;YEAR(Cashflow!$D$2),0,IF(WEEKNUM($H93)=U$3,$E93,0))</f>
        <v>0</v>
      </c>
      <c r="V93" s="34">
        <f>IF(YEAR($H93)&lt;YEAR(Cashflow!$D$2),0,IF(WEEKNUM($H93)=V$3,$E93,0))</f>
        <v>0</v>
      </c>
      <c r="W93" s="34">
        <f>IF(YEAR($H93)&lt;YEAR(Cashflow!$D$2),0,IF(WEEKNUM($H93)=W$3,$E93,0))</f>
        <v>0</v>
      </c>
      <c r="X93" s="34">
        <f>IF(YEAR($H93)&lt;YEAR(Cashflow!$D$2),0,IF(WEEKNUM($H93)=X$3,$E93,0))</f>
        <v>0</v>
      </c>
      <c r="Y93" s="34">
        <f>IF(YEAR($H93)&lt;YEAR(Cashflow!$D$2),0,IF(WEEKNUM($H93)=Y$3,$E93,0))</f>
        <v>0</v>
      </c>
      <c r="Z93" s="34">
        <f>IF(YEAR($H93)&lt;YEAR(Cashflow!$D$2),0,IF(WEEKNUM($H93)=Z$3,$E93,0))</f>
        <v>0</v>
      </c>
      <c r="AA93" s="34">
        <f>IF(YEAR($H93)&lt;YEAR(Cashflow!$D$2),0,IF(WEEKNUM($H93)=AA$3,$E93,0))</f>
        <v>0</v>
      </c>
      <c r="AB93" s="34">
        <f>IF(YEAR($H93)&lt;YEAR(Cashflow!$D$2),0,IF(WEEKNUM($H93)=AB$3,$E93,0))</f>
        <v>0</v>
      </c>
      <c r="AC93" s="34">
        <f>IF(YEAR($H93)&lt;YEAR(Cashflow!$D$2),0,IF(WEEKNUM($H93)=AC$3,$E93,0))</f>
        <v>0</v>
      </c>
      <c r="AD93" s="34">
        <f>IF(YEAR($H93)&lt;YEAR(Cashflow!$D$2),0,IF(WEEKNUM($H93)=AD$3,$E93,0))</f>
        <v>0</v>
      </c>
      <c r="AE93" s="34">
        <f>IF(YEAR($H93)&lt;YEAR(Cashflow!$D$2),0,IF(WEEKNUM($H93)=AE$3,$E93,0))</f>
        <v>0</v>
      </c>
      <c r="AF93" s="34">
        <f>IF(YEAR($H93)&lt;YEAR(Cashflow!$D$2),0,IF(WEEKNUM($H93)=AF$3,$E93,0))</f>
        <v>0</v>
      </c>
      <c r="AG93" s="34">
        <f>IF(YEAR($H93)&lt;YEAR(Cashflow!$D$2),0,IF(WEEKNUM($H93)=AG$3,$E93,0))</f>
        <v>0</v>
      </c>
      <c r="AH93" s="34">
        <f>IF(YEAR($H93)&lt;YEAR(Cashflow!$D$2),0,IF(WEEKNUM($H93)=AH$3,$E93,0))</f>
        <v>0</v>
      </c>
      <c r="AI93" s="34">
        <f>IF(YEAR($H93)&lt;YEAR(Cashflow!$D$2),0,IF(WEEKNUM($H93)=AI$3,$E93,0))</f>
        <v>0</v>
      </c>
      <c r="AJ93" s="34">
        <f>IF(YEAR($H93)&lt;YEAR(Cashflow!$D$2),0,IF(WEEKNUM($H93)=AJ$3,$E93,0))</f>
        <v>0</v>
      </c>
      <c r="AK93" s="34">
        <f>IF(YEAR($H93)&lt;YEAR(Cashflow!$D$2),0,IF(WEEKNUM($H93)=AK$3,$E93,0))</f>
        <v>0</v>
      </c>
      <c r="AL93" s="34">
        <f>IF(YEAR($H93)&lt;YEAR(Cashflow!$D$2),0,IF(WEEKNUM($H93)=AL$3,$E93,0))</f>
        <v>0</v>
      </c>
      <c r="AM93" s="34">
        <f>IF(YEAR($H93)&lt;YEAR(Cashflow!$D$2),0,IF(WEEKNUM($H93)=AM$3,$E93,0))</f>
        <v>0</v>
      </c>
      <c r="AN93" s="34">
        <f>IF(YEAR($H93)&lt;YEAR(Cashflow!$D$2),0,IF(WEEKNUM($H93)=AN$3,$E93,0))</f>
        <v>0</v>
      </c>
      <c r="AO93" s="34">
        <f>IF(YEAR($H93)&lt;YEAR(Cashflow!$D$2),0,IF(WEEKNUM($H93)=AO$3,$E93,0))</f>
        <v>0</v>
      </c>
      <c r="AP93" s="34">
        <f>IF(YEAR($H93)&lt;YEAR(Cashflow!$D$2),0,IF(WEEKNUM($H93)=AP$3,$E93,0))</f>
        <v>0</v>
      </c>
      <c r="AQ93" s="34">
        <f>IF(YEAR($H93)&lt;YEAR(Cashflow!$D$2),0,IF(WEEKNUM($H93)=AQ$3,$E93,0))</f>
        <v>0</v>
      </c>
      <c r="AR93" s="34">
        <f>IF(YEAR($H93)&lt;YEAR(Cashflow!$D$2),0,IF(WEEKNUM($H93)=AR$3,$E93,0))</f>
        <v>0</v>
      </c>
      <c r="AS93" s="34">
        <f>IF(YEAR($H93)&lt;YEAR(Cashflow!$D$2),0,IF(WEEKNUM($H93)=AS$3,$E93,0))</f>
        <v>0</v>
      </c>
      <c r="AT93" s="34">
        <f>IF(YEAR($H93)&lt;YEAR(Cashflow!$D$2),0,IF(WEEKNUM($H93)=AT$3,$E93,0))</f>
        <v>0</v>
      </c>
      <c r="AU93" s="34">
        <f>IF(YEAR($H93)&lt;YEAR(Cashflow!$D$2),0,IF(WEEKNUM($H93)=AU$3,$E93,0))</f>
        <v>0</v>
      </c>
      <c r="AV93" s="34">
        <f>IF(YEAR($H93)&lt;YEAR(Cashflow!$D$2),0,IF(WEEKNUM($H93)=AV$3,$E93,0))</f>
        <v>0</v>
      </c>
      <c r="AW93" s="34">
        <f>IF(YEAR($H93)&lt;YEAR(Cashflow!$D$2),0,IF(WEEKNUM($H93)=AW$3,$E93,0))</f>
        <v>0</v>
      </c>
      <c r="AX93" s="28"/>
      <c r="AY93" s="28"/>
      <c r="AZ93" s="28"/>
    </row>
    <row r="94" spans="2:52" ht="15">
      <c r="B94" s="5" t="s">
        <v>134</v>
      </c>
      <c r="C94" s="4">
        <v>43860</v>
      </c>
      <c r="D94" s="4">
        <v>43874</v>
      </c>
      <c r="E94" s="1">
        <v>482.79</v>
      </c>
      <c r="F94" s="1">
        <v>46</v>
      </c>
      <c r="G94" s="46">
        <v>0</v>
      </c>
      <c r="H94" s="31">
        <f t="shared" si="4"/>
        <v>43874</v>
      </c>
      <c r="I94" s="34">
        <f>IF(YEAR($H94)&lt;YEAR(Cashflow!$D$2),$E94,IF(WEEKNUM($H94)&lt;=I$3,$E94,0))</f>
        <v>482.79</v>
      </c>
      <c r="J94" s="34">
        <f>IF(YEAR($H94)&lt;YEAR(Cashflow!$D$2),0,IF(WEEKNUM($H94)=J$3,$E94,0))</f>
        <v>0</v>
      </c>
      <c r="K94" s="34">
        <f>IF(YEAR($H94)&lt;YEAR(Cashflow!$D$2),0,IF(WEEKNUM($H94)=K$3,$E94,0))</f>
        <v>0</v>
      </c>
      <c r="L94" s="34">
        <f>IF(YEAR($H94)&lt;YEAR(Cashflow!$D$2),0,IF(WEEKNUM($H94)=L$3,$E94,0))</f>
        <v>0</v>
      </c>
      <c r="M94" s="34">
        <f>IF(YEAR($H94)&lt;YEAR(Cashflow!$D$2),0,IF(WEEKNUM($H94)=M$3,$E94,0))</f>
        <v>0</v>
      </c>
      <c r="N94" s="34">
        <f>IF(YEAR($H94)&lt;YEAR(Cashflow!$D$2),0,IF(WEEKNUM($H94)=N$3,$E94,0))</f>
        <v>0</v>
      </c>
      <c r="O94" s="34">
        <f>IF(YEAR($H94)&lt;YEAR(Cashflow!$D$2),0,IF(WEEKNUM($H94)=O$3,$E94,0))</f>
        <v>0</v>
      </c>
      <c r="P94" s="34">
        <f>IF(YEAR($H94)&lt;YEAR(Cashflow!$D$2),0,IF(WEEKNUM($H94)=P$3,$E94,0))</f>
        <v>0</v>
      </c>
      <c r="Q94" s="34">
        <f>IF(YEAR($H94)&lt;YEAR(Cashflow!$D$2),0,IF(WEEKNUM($H94)=Q$3,$E94,0))</f>
        <v>0</v>
      </c>
      <c r="R94" s="34">
        <f>IF(YEAR($H94)&lt;YEAR(Cashflow!$D$2),0,IF(WEEKNUM($H94)=R$3,$E94,0))</f>
        <v>0</v>
      </c>
      <c r="S94" s="34">
        <f>IF(YEAR($H94)&lt;YEAR(Cashflow!$D$2),0,IF(WEEKNUM($H94)=S$3,$E94,0))</f>
        <v>0</v>
      </c>
      <c r="T94" s="34">
        <f>IF(YEAR($H94)&lt;YEAR(Cashflow!$D$2),0,IF(WEEKNUM($H94)=T$3,$E94,0))</f>
        <v>0</v>
      </c>
      <c r="U94" s="34">
        <f>IF(YEAR($H94)&lt;YEAR(Cashflow!$D$2),0,IF(WEEKNUM($H94)=U$3,$E94,0))</f>
        <v>0</v>
      </c>
      <c r="V94" s="34">
        <f>IF(YEAR($H94)&lt;YEAR(Cashflow!$D$2),0,IF(WEEKNUM($H94)=V$3,$E94,0))</f>
        <v>0</v>
      </c>
      <c r="W94" s="34">
        <f>IF(YEAR($H94)&lt;YEAR(Cashflow!$D$2),0,IF(WEEKNUM($H94)=W$3,$E94,0))</f>
        <v>0</v>
      </c>
      <c r="X94" s="34">
        <f>IF(YEAR($H94)&lt;YEAR(Cashflow!$D$2),0,IF(WEEKNUM($H94)=X$3,$E94,0))</f>
        <v>0</v>
      </c>
      <c r="Y94" s="34">
        <f>IF(YEAR($H94)&lt;YEAR(Cashflow!$D$2),0,IF(WEEKNUM($H94)=Y$3,$E94,0))</f>
        <v>0</v>
      </c>
      <c r="Z94" s="34">
        <f>IF(YEAR($H94)&lt;YEAR(Cashflow!$D$2),0,IF(WEEKNUM($H94)=Z$3,$E94,0))</f>
        <v>0</v>
      </c>
      <c r="AA94" s="34">
        <f>IF(YEAR($H94)&lt;YEAR(Cashflow!$D$2),0,IF(WEEKNUM($H94)=AA$3,$E94,0))</f>
        <v>0</v>
      </c>
      <c r="AB94" s="34">
        <f>IF(YEAR($H94)&lt;YEAR(Cashflow!$D$2),0,IF(WEEKNUM($H94)=AB$3,$E94,0))</f>
        <v>0</v>
      </c>
      <c r="AC94" s="34">
        <f>IF(YEAR($H94)&lt;YEAR(Cashflow!$D$2),0,IF(WEEKNUM($H94)=AC$3,$E94,0))</f>
        <v>0</v>
      </c>
      <c r="AD94" s="34">
        <f>IF(YEAR($H94)&lt;YEAR(Cashflow!$D$2),0,IF(WEEKNUM($H94)=AD$3,$E94,0))</f>
        <v>0</v>
      </c>
      <c r="AE94" s="34">
        <f>IF(YEAR($H94)&lt;YEAR(Cashflow!$D$2),0,IF(WEEKNUM($H94)=AE$3,$E94,0))</f>
        <v>0</v>
      </c>
      <c r="AF94" s="34">
        <f>IF(YEAR($H94)&lt;YEAR(Cashflow!$D$2),0,IF(WEEKNUM($H94)=AF$3,$E94,0))</f>
        <v>0</v>
      </c>
      <c r="AG94" s="34">
        <f>IF(YEAR($H94)&lt;YEAR(Cashflow!$D$2),0,IF(WEEKNUM($H94)=AG$3,$E94,0))</f>
        <v>0</v>
      </c>
      <c r="AH94" s="34">
        <f>IF(YEAR($H94)&lt;YEAR(Cashflow!$D$2),0,IF(WEEKNUM($H94)=AH$3,$E94,0))</f>
        <v>0</v>
      </c>
      <c r="AI94" s="34">
        <f>IF(YEAR($H94)&lt;YEAR(Cashflow!$D$2),0,IF(WEEKNUM($H94)=AI$3,$E94,0))</f>
        <v>0</v>
      </c>
      <c r="AJ94" s="34">
        <f>IF(YEAR($H94)&lt;YEAR(Cashflow!$D$2),0,IF(WEEKNUM($H94)=AJ$3,$E94,0))</f>
        <v>0</v>
      </c>
      <c r="AK94" s="34">
        <f>IF(YEAR($H94)&lt;YEAR(Cashflow!$D$2),0,IF(WEEKNUM($H94)=AK$3,$E94,0))</f>
        <v>0</v>
      </c>
      <c r="AL94" s="34">
        <f>IF(YEAR($H94)&lt;YEAR(Cashflow!$D$2),0,IF(WEEKNUM($H94)=AL$3,$E94,0))</f>
        <v>0</v>
      </c>
      <c r="AM94" s="34">
        <f>IF(YEAR($H94)&lt;YEAR(Cashflow!$D$2),0,IF(WEEKNUM($H94)=AM$3,$E94,0))</f>
        <v>0</v>
      </c>
      <c r="AN94" s="34">
        <f>IF(YEAR($H94)&lt;YEAR(Cashflow!$D$2),0,IF(WEEKNUM($H94)=AN$3,$E94,0))</f>
        <v>0</v>
      </c>
      <c r="AO94" s="34">
        <f>IF(YEAR($H94)&lt;YEAR(Cashflow!$D$2),0,IF(WEEKNUM($H94)=AO$3,$E94,0))</f>
        <v>0</v>
      </c>
      <c r="AP94" s="34">
        <f>IF(YEAR($H94)&lt;YEAR(Cashflow!$D$2),0,IF(WEEKNUM($H94)=AP$3,$E94,0))</f>
        <v>0</v>
      </c>
      <c r="AQ94" s="34">
        <f>IF(YEAR($H94)&lt;YEAR(Cashflow!$D$2),0,IF(WEEKNUM($H94)=AQ$3,$E94,0))</f>
        <v>0</v>
      </c>
      <c r="AR94" s="34">
        <f>IF(YEAR($H94)&lt;YEAR(Cashflow!$D$2),0,IF(WEEKNUM($H94)=AR$3,$E94,0))</f>
        <v>0</v>
      </c>
      <c r="AS94" s="34">
        <f>IF(YEAR($H94)&lt;YEAR(Cashflow!$D$2),0,IF(WEEKNUM($H94)=AS$3,$E94,0))</f>
        <v>0</v>
      </c>
      <c r="AT94" s="34">
        <f>IF(YEAR($H94)&lt;YEAR(Cashflow!$D$2),0,IF(WEEKNUM($H94)=AT$3,$E94,0))</f>
        <v>0</v>
      </c>
      <c r="AU94" s="34">
        <f>IF(YEAR($H94)&lt;YEAR(Cashflow!$D$2),0,IF(WEEKNUM($H94)=AU$3,$E94,0))</f>
        <v>0</v>
      </c>
      <c r="AV94" s="34">
        <f>IF(YEAR($H94)&lt;YEAR(Cashflow!$D$2),0,IF(WEEKNUM($H94)=AV$3,$E94,0))</f>
        <v>0</v>
      </c>
      <c r="AW94" s="34">
        <f>IF(YEAR($H94)&lt;YEAR(Cashflow!$D$2),0,IF(WEEKNUM($H94)=AW$3,$E94,0))</f>
        <v>0</v>
      </c>
      <c r="AX94" s="28"/>
      <c r="AY94" s="28"/>
      <c r="AZ94" s="28"/>
    </row>
    <row r="95" spans="2:52" ht="15">
      <c r="B95" s="5" t="s">
        <v>135</v>
      </c>
      <c r="C95" s="4">
        <v>43860</v>
      </c>
      <c r="D95" s="4">
        <v>43874</v>
      </c>
      <c r="E95" s="1">
        <v>188.03</v>
      </c>
      <c r="F95" s="1">
        <v>46</v>
      </c>
      <c r="G95" s="46">
        <v>0</v>
      </c>
      <c r="H95" s="31">
        <f t="shared" si="4"/>
        <v>43874</v>
      </c>
      <c r="I95" s="34">
        <f>IF(YEAR($H95)&lt;YEAR(Cashflow!$D$2),$E95,IF(WEEKNUM($H95)&lt;=I$3,$E95,0))</f>
        <v>188.03</v>
      </c>
      <c r="J95" s="34">
        <f>IF(YEAR($H95)&lt;YEAR(Cashflow!$D$2),0,IF(WEEKNUM($H95)=J$3,$E95,0))</f>
        <v>0</v>
      </c>
      <c r="K95" s="34">
        <f>IF(YEAR($H95)&lt;YEAR(Cashflow!$D$2),0,IF(WEEKNUM($H95)=K$3,$E95,0))</f>
        <v>0</v>
      </c>
      <c r="L95" s="34">
        <f>IF(YEAR($H95)&lt;YEAR(Cashflow!$D$2),0,IF(WEEKNUM($H95)=L$3,$E95,0))</f>
        <v>0</v>
      </c>
      <c r="M95" s="34">
        <f>IF(YEAR($H95)&lt;YEAR(Cashflow!$D$2),0,IF(WEEKNUM($H95)=M$3,$E95,0))</f>
        <v>0</v>
      </c>
      <c r="N95" s="34">
        <f>IF(YEAR($H95)&lt;YEAR(Cashflow!$D$2),0,IF(WEEKNUM($H95)=N$3,$E95,0))</f>
        <v>0</v>
      </c>
      <c r="O95" s="34">
        <f>IF(YEAR($H95)&lt;YEAR(Cashflow!$D$2),0,IF(WEEKNUM($H95)=O$3,$E95,0))</f>
        <v>0</v>
      </c>
      <c r="P95" s="34">
        <f>IF(YEAR($H95)&lt;YEAR(Cashflow!$D$2),0,IF(WEEKNUM($H95)=P$3,$E95,0))</f>
        <v>0</v>
      </c>
      <c r="Q95" s="34">
        <f>IF(YEAR($H95)&lt;YEAR(Cashflow!$D$2),0,IF(WEEKNUM($H95)=Q$3,$E95,0))</f>
        <v>0</v>
      </c>
      <c r="R95" s="34">
        <f>IF(YEAR($H95)&lt;YEAR(Cashflow!$D$2),0,IF(WEEKNUM($H95)=R$3,$E95,0))</f>
        <v>0</v>
      </c>
      <c r="S95" s="34">
        <f>IF(YEAR($H95)&lt;YEAR(Cashflow!$D$2),0,IF(WEEKNUM($H95)=S$3,$E95,0))</f>
        <v>0</v>
      </c>
      <c r="T95" s="34">
        <f>IF(YEAR($H95)&lt;YEAR(Cashflow!$D$2),0,IF(WEEKNUM($H95)=T$3,$E95,0))</f>
        <v>0</v>
      </c>
      <c r="U95" s="34">
        <f>IF(YEAR($H95)&lt;YEAR(Cashflow!$D$2),0,IF(WEEKNUM($H95)=U$3,$E95,0))</f>
        <v>0</v>
      </c>
      <c r="V95" s="34">
        <f>IF(YEAR($H95)&lt;YEAR(Cashflow!$D$2),0,IF(WEEKNUM($H95)=V$3,$E95,0))</f>
        <v>0</v>
      </c>
      <c r="W95" s="34">
        <f>IF(YEAR($H95)&lt;YEAR(Cashflow!$D$2),0,IF(WEEKNUM($H95)=W$3,$E95,0))</f>
        <v>0</v>
      </c>
      <c r="X95" s="34">
        <f>IF(YEAR($H95)&lt;YEAR(Cashflow!$D$2),0,IF(WEEKNUM($H95)=X$3,$E95,0))</f>
        <v>0</v>
      </c>
      <c r="Y95" s="34">
        <f>IF(YEAR($H95)&lt;YEAR(Cashflow!$D$2),0,IF(WEEKNUM($H95)=Y$3,$E95,0))</f>
        <v>0</v>
      </c>
      <c r="Z95" s="34">
        <f>IF(YEAR($H95)&lt;YEAR(Cashflow!$D$2),0,IF(WEEKNUM($H95)=Z$3,$E95,0))</f>
        <v>0</v>
      </c>
      <c r="AA95" s="34">
        <f>IF(YEAR($H95)&lt;YEAR(Cashflow!$D$2),0,IF(WEEKNUM($H95)=AA$3,$E95,0))</f>
        <v>0</v>
      </c>
      <c r="AB95" s="34">
        <f>IF(YEAR($H95)&lt;YEAR(Cashflow!$D$2),0,IF(WEEKNUM($H95)=AB$3,$E95,0))</f>
        <v>0</v>
      </c>
      <c r="AC95" s="34">
        <f>IF(YEAR($H95)&lt;YEAR(Cashflow!$D$2),0,IF(WEEKNUM($H95)=AC$3,$E95,0))</f>
        <v>0</v>
      </c>
      <c r="AD95" s="34">
        <f>IF(YEAR($H95)&lt;YEAR(Cashflow!$D$2),0,IF(WEEKNUM($H95)=AD$3,$E95,0))</f>
        <v>0</v>
      </c>
      <c r="AE95" s="34">
        <f>IF(YEAR($H95)&lt;YEAR(Cashflow!$D$2),0,IF(WEEKNUM($H95)=AE$3,$E95,0))</f>
        <v>0</v>
      </c>
      <c r="AF95" s="34">
        <f>IF(YEAR($H95)&lt;YEAR(Cashflow!$D$2),0,IF(WEEKNUM($H95)=AF$3,$E95,0))</f>
        <v>0</v>
      </c>
      <c r="AG95" s="34">
        <f>IF(YEAR($H95)&lt;YEAR(Cashflow!$D$2),0,IF(WEEKNUM($H95)=AG$3,$E95,0))</f>
        <v>0</v>
      </c>
      <c r="AH95" s="34">
        <f>IF(YEAR($H95)&lt;YEAR(Cashflow!$D$2),0,IF(WEEKNUM($H95)=AH$3,$E95,0))</f>
        <v>0</v>
      </c>
      <c r="AI95" s="34">
        <f>IF(YEAR($H95)&lt;YEAR(Cashflow!$D$2),0,IF(WEEKNUM($H95)=AI$3,$E95,0))</f>
        <v>0</v>
      </c>
      <c r="AJ95" s="34">
        <f>IF(YEAR($H95)&lt;YEAR(Cashflow!$D$2),0,IF(WEEKNUM($H95)=AJ$3,$E95,0))</f>
        <v>0</v>
      </c>
      <c r="AK95" s="34">
        <f>IF(YEAR($H95)&lt;YEAR(Cashflow!$D$2),0,IF(WEEKNUM($H95)=AK$3,$E95,0))</f>
        <v>0</v>
      </c>
      <c r="AL95" s="34">
        <f>IF(YEAR($H95)&lt;YEAR(Cashflow!$D$2),0,IF(WEEKNUM($H95)=AL$3,$E95,0))</f>
        <v>0</v>
      </c>
      <c r="AM95" s="34">
        <f>IF(YEAR($H95)&lt;YEAR(Cashflow!$D$2),0,IF(WEEKNUM($H95)=AM$3,$E95,0))</f>
        <v>0</v>
      </c>
      <c r="AN95" s="34">
        <f>IF(YEAR($H95)&lt;YEAR(Cashflow!$D$2),0,IF(WEEKNUM($H95)=AN$3,$E95,0))</f>
        <v>0</v>
      </c>
      <c r="AO95" s="34">
        <f>IF(YEAR($H95)&lt;YEAR(Cashflow!$D$2),0,IF(WEEKNUM($H95)=AO$3,$E95,0))</f>
        <v>0</v>
      </c>
      <c r="AP95" s="34">
        <f>IF(YEAR($H95)&lt;YEAR(Cashflow!$D$2),0,IF(WEEKNUM($H95)=AP$3,$E95,0))</f>
        <v>0</v>
      </c>
      <c r="AQ95" s="34">
        <f>IF(YEAR($H95)&lt;YEAR(Cashflow!$D$2),0,IF(WEEKNUM($H95)=AQ$3,$E95,0))</f>
        <v>0</v>
      </c>
      <c r="AR95" s="34">
        <f>IF(YEAR($H95)&lt;YEAR(Cashflow!$D$2),0,IF(WEEKNUM($H95)=AR$3,$E95,0))</f>
        <v>0</v>
      </c>
      <c r="AS95" s="34">
        <f>IF(YEAR($H95)&lt;YEAR(Cashflow!$D$2),0,IF(WEEKNUM($H95)=AS$3,$E95,0))</f>
        <v>0</v>
      </c>
      <c r="AT95" s="34">
        <f>IF(YEAR($H95)&lt;YEAR(Cashflow!$D$2),0,IF(WEEKNUM($H95)=AT$3,$E95,0))</f>
        <v>0</v>
      </c>
      <c r="AU95" s="34">
        <f>IF(YEAR($H95)&lt;YEAR(Cashflow!$D$2),0,IF(WEEKNUM($H95)=AU$3,$E95,0))</f>
        <v>0</v>
      </c>
      <c r="AV95" s="34">
        <f>IF(YEAR($H95)&lt;YEAR(Cashflow!$D$2),0,IF(WEEKNUM($H95)=AV$3,$E95,0))</f>
        <v>0</v>
      </c>
      <c r="AW95" s="34">
        <f>IF(YEAR($H95)&lt;YEAR(Cashflow!$D$2),0,IF(WEEKNUM($H95)=AW$3,$E95,0))</f>
        <v>0</v>
      </c>
      <c r="AX95" s="28"/>
      <c r="AY95" s="28"/>
      <c r="AZ95" s="28"/>
    </row>
    <row r="96" spans="2:52" ht="15">
      <c r="B96" s="5" t="s">
        <v>136</v>
      </c>
      <c r="C96" s="4">
        <v>43860</v>
      </c>
      <c r="D96" s="4">
        <v>43874</v>
      </c>
      <c r="E96" s="1">
        <v>333.96</v>
      </c>
      <c r="F96" s="1">
        <v>46</v>
      </c>
      <c r="G96" s="46">
        <v>0</v>
      </c>
      <c r="H96" s="31">
        <f t="shared" si="4"/>
        <v>43874</v>
      </c>
      <c r="I96" s="34">
        <f>IF(YEAR($H96)&lt;YEAR(Cashflow!$D$2),$E96,IF(WEEKNUM($H96)&lt;=I$3,$E96,0))</f>
        <v>333.96</v>
      </c>
      <c r="J96" s="34">
        <f>IF(YEAR($H96)&lt;YEAR(Cashflow!$D$2),0,IF(WEEKNUM($H96)=J$3,$E96,0))</f>
        <v>0</v>
      </c>
      <c r="K96" s="34">
        <f>IF(YEAR($H96)&lt;YEAR(Cashflow!$D$2),0,IF(WEEKNUM($H96)=K$3,$E96,0))</f>
        <v>0</v>
      </c>
      <c r="L96" s="34">
        <f>IF(YEAR($H96)&lt;YEAR(Cashflow!$D$2),0,IF(WEEKNUM($H96)=L$3,$E96,0))</f>
        <v>0</v>
      </c>
      <c r="M96" s="34">
        <f>IF(YEAR($H96)&lt;YEAR(Cashflow!$D$2),0,IF(WEEKNUM($H96)=M$3,$E96,0))</f>
        <v>0</v>
      </c>
      <c r="N96" s="34">
        <f>IF(YEAR($H96)&lt;YEAR(Cashflow!$D$2),0,IF(WEEKNUM($H96)=N$3,$E96,0))</f>
        <v>0</v>
      </c>
      <c r="O96" s="34">
        <f>IF(YEAR($H96)&lt;YEAR(Cashflow!$D$2),0,IF(WEEKNUM($H96)=O$3,$E96,0))</f>
        <v>0</v>
      </c>
      <c r="P96" s="34">
        <f>IF(YEAR($H96)&lt;YEAR(Cashflow!$D$2),0,IF(WEEKNUM($H96)=P$3,$E96,0))</f>
        <v>0</v>
      </c>
      <c r="Q96" s="34">
        <f>IF(YEAR($H96)&lt;YEAR(Cashflow!$D$2),0,IF(WEEKNUM($H96)=Q$3,$E96,0))</f>
        <v>0</v>
      </c>
      <c r="R96" s="34">
        <f>IF(YEAR($H96)&lt;YEAR(Cashflow!$D$2),0,IF(WEEKNUM($H96)=R$3,$E96,0))</f>
        <v>0</v>
      </c>
      <c r="S96" s="34">
        <f>IF(YEAR($H96)&lt;YEAR(Cashflow!$D$2),0,IF(WEEKNUM($H96)=S$3,$E96,0))</f>
        <v>0</v>
      </c>
      <c r="T96" s="34">
        <f>IF(YEAR($H96)&lt;YEAR(Cashflow!$D$2),0,IF(WEEKNUM($H96)=T$3,$E96,0))</f>
        <v>0</v>
      </c>
      <c r="U96" s="34">
        <f>IF(YEAR($H96)&lt;YEAR(Cashflow!$D$2),0,IF(WEEKNUM($H96)=U$3,$E96,0))</f>
        <v>0</v>
      </c>
      <c r="V96" s="34">
        <f>IF(YEAR($H96)&lt;YEAR(Cashflow!$D$2),0,IF(WEEKNUM($H96)=V$3,$E96,0))</f>
        <v>0</v>
      </c>
      <c r="W96" s="34">
        <f>IF(YEAR($H96)&lt;YEAR(Cashflow!$D$2),0,IF(WEEKNUM($H96)=W$3,$E96,0))</f>
        <v>0</v>
      </c>
      <c r="X96" s="34">
        <f>IF(YEAR($H96)&lt;YEAR(Cashflow!$D$2),0,IF(WEEKNUM($H96)=X$3,$E96,0))</f>
        <v>0</v>
      </c>
      <c r="Y96" s="34">
        <f>IF(YEAR($H96)&lt;YEAR(Cashflow!$D$2),0,IF(WEEKNUM($H96)=Y$3,$E96,0))</f>
        <v>0</v>
      </c>
      <c r="Z96" s="34">
        <f>IF(YEAR($H96)&lt;YEAR(Cashflow!$D$2),0,IF(WEEKNUM($H96)=Z$3,$E96,0))</f>
        <v>0</v>
      </c>
      <c r="AA96" s="34">
        <f>IF(YEAR($H96)&lt;YEAR(Cashflow!$D$2),0,IF(WEEKNUM($H96)=AA$3,$E96,0))</f>
        <v>0</v>
      </c>
      <c r="AB96" s="34">
        <f>IF(YEAR($H96)&lt;YEAR(Cashflow!$D$2),0,IF(WEEKNUM($H96)=AB$3,$E96,0))</f>
        <v>0</v>
      </c>
      <c r="AC96" s="34">
        <f>IF(YEAR($H96)&lt;YEAR(Cashflow!$D$2),0,IF(WEEKNUM($H96)=AC$3,$E96,0))</f>
        <v>0</v>
      </c>
      <c r="AD96" s="34">
        <f>IF(YEAR($H96)&lt;YEAR(Cashflow!$D$2),0,IF(WEEKNUM($H96)=AD$3,$E96,0))</f>
        <v>0</v>
      </c>
      <c r="AE96" s="34">
        <f>IF(YEAR($H96)&lt;YEAR(Cashflow!$D$2),0,IF(WEEKNUM($H96)=AE$3,$E96,0))</f>
        <v>0</v>
      </c>
      <c r="AF96" s="34">
        <f>IF(YEAR($H96)&lt;YEAR(Cashflow!$D$2),0,IF(WEEKNUM($H96)=AF$3,$E96,0))</f>
        <v>0</v>
      </c>
      <c r="AG96" s="34">
        <f>IF(YEAR($H96)&lt;YEAR(Cashflow!$D$2),0,IF(WEEKNUM($H96)=AG$3,$E96,0))</f>
        <v>0</v>
      </c>
      <c r="AH96" s="34">
        <f>IF(YEAR($H96)&lt;YEAR(Cashflow!$D$2),0,IF(WEEKNUM($H96)=AH$3,$E96,0))</f>
        <v>0</v>
      </c>
      <c r="AI96" s="34">
        <f>IF(YEAR($H96)&lt;YEAR(Cashflow!$D$2),0,IF(WEEKNUM($H96)=AI$3,$E96,0))</f>
        <v>0</v>
      </c>
      <c r="AJ96" s="34">
        <f>IF(YEAR($H96)&lt;YEAR(Cashflow!$D$2),0,IF(WEEKNUM($H96)=AJ$3,$E96,0))</f>
        <v>0</v>
      </c>
      <c r="AK96" s="34">
        <f>IF(YEAR($H96)&lt;YEAR(Cashflow!$D$2),0,IF(WEEKNUM($H96)=AK$3,$E96,0))</f>
        <v>0</v>
      </c>
      <c r="AL96" s="34">
        <f>IF(YEAR($H96)&lt;YEAR(Cashflow!$D$2),0,IF(WEEKNUM($H96)=AL$3,$E96,0))</f>
        <v>0</v>
      </c>
      <c r="AM96" s="34">
        <f>IF(YEAR($H96)&lt;YEAR(Cashflow!$D$2),0,IF(WEEKNUM($H96)=AM$3,$E96,0))</f>
        <v>0</v>
      </c>
      <c r="AN96" s="34">
        <f>IF(YEAR($H96)&lt;YEAR(Cashflow!$D$2),0,IF(WEEKNUM($H96)=AN$3,$E96,0))</f>
        <v>0</v>
      </c>
      <c r="AO96" s="34">
        <f>IF(YEAR($H96)&lt;YEAR(Cashflow!$D$2),0,IF(WEEKNUM($H96)=AO$3,$E96,0))</f>
        <v>0</v>
      </c>
      <c r="AP96" s="34">
        <f>IF(YEAR($H96)&lt;YEAR(Cashflow!$D$2),0,IF(WEEKNUM($H96)=AP$3,$E96,0))</f>
        <v>0</v>
      </c>
      <c r="AQ96" s="34">
        <f>IF(YEAR($H96)&lt;YEAR(Cashflow!$D$2),0,IF(WEEKNUM($H96)=AQ$3,$E96,0))</f>
        <v>0</v>
      </c>
      <c r="AR96" s="34">
        <f>IF(YEAR($H96)&lt;YEAR(Cashflow!$D$2),0,IF(WEEKNUM($H96)=AR$3,$E96,0))</f>
        <v>0</v>
      </c>
      <c r="AS96" s="34">
        <f>IF(YEAR($H96)&lt;YEAR(Cashflow!$D$2),0,IF(WEEKNUM($H96)=AS$3,$E96,0))</f>
        <v>0</v>
      </c>
      <c r="AT96" s="34">
        <f>IF(YEAR($H96)&lt;YEAR(Cashflow!$D$2),0,IF(WEEKNUM($H96)=AT$3,$E96,0))</f>
        <v>0</v>
      </c>
      <c r="AU96" s="34">
        <f>IF(YEAR($H96)&lt;YEAR(Cashflow!$D$2),0,IF(WEEKNUM($H96)=AU$3,$E96,0))</f>
        <v>0</v>
      </c>
      <c r="AV96" s="34">
        <f>IF(YEAR($H96)&lt;YEAR(Cashflow!$D$2),0,IF(WEEKNUM($H96)=AV$3,$E96,0))</f>
        <v>0</v>
      </c>
      <c r="AW96" s="34">
        <f>IF(YEAR($H96)&lt;YEAR(Cashflow!$D$2),0,IF(WEEKNUM($H96)=AW$3,$E96,0))</f>
        <v>0</v>
      </c>
      <c r="AX96" s="28"/>
      <c r="AY96" s="28"/>
      <c r="AZ96" s="28"/>
    </row>
    <row r="97" spans="2:52" ht="15">
      <c r="B97" s="5" t="s">
        <v>137</v>
      </c>
      <c r="C97" s="4">
        <v>43865</v>
      </c>
      <c r="D97" s="4">
        <v>43879</v>
      </c>
      <c r="E97" s="3">
        <v>605</v>
      </c>
      <c r="F97" s="1">
        <v>41</v>
      </c>
      <c r="G97" s="46">
        <v>0</v>
      </c>
      <c r="H97" s="31">
        <f t="shared" si="4"/>
        <v>43879</v>
      </c>
      <c r="I97" s="34">
        <f>IF(YEAR($H97)&lt;YEAR(Cashflow!$D$2),$E97,IF(WEEKNUM($H97)&lt;=I$3,$E97,0))</f>
        <v>605</v>
      </c>
      <c r="J97" s="34">
        <f>IF(YEAR($H97)&lt;YEAR(Cashflow!$D$2),0,IF(WEEKNUM($H97)=J$3,$E97,0))</f>
        <v>0</v>
      </c>
      <c r="K97" s="34">
        <f>IF(YEAR($H97)&lt;YEAR(Cashflow!$D$2),0,IF(WEEKNUM($H97)=K$3,$E97,0))</f>
        <v>0</v>
      </c>
      <c r="L97" s="34">
        <f>IF(YEAR($H97)&lt;YEAR(Cashflow!$D$2),0,IF(WEEKNUM($H97)=L$3,$E97,0))</f>
        <v>0</v>
      </c>
      <c r="M97" s="34">
        <f>IF(YEAR($H97)&lt;YEAR(Cashflow!$D$2),0,IF(WEEKNUM($H97)=M$3,$E97,0))</f>
        <v>0</v>
      </c>
      <c r="N97" s="34">
        <f>IF(YEAR($H97)&lt;YEAR(Cashflow!$D$2),0,IF(WEEKNUM($H97)=N$3,$E97,0))</f>
        <v>0</v>
      </c>
      <c r="O97" s="34">
        <f>IF(YEAR($H97)&lt;YEAR(Cashflow!$D$2),0,IF(WEEKNUM($H97)=O$3,$E97,0))</f>
        <v>0</v>
      </c>
      <c r="P97" s="34">
        <f>IF(YEAR($H97)&lt;YEAR(Cashflow!$D$2),0,IF(WEEKNUM($H97)=P$3,$E97,0))</f>
        <v>0</v>
      </c>
      <c r="Q97" s="34">
        <f>IF(YEAR($H97)&lt;YEAR(Cashflow!$D$2),0,IF(WEEKNUM($H97)=Q$3,$E97,0))</f>
        <v>0</v>
      </c>
      <c r="R97" s="34">
        <f>IF(YEAR($H97)&lt;YEAR(Cashflow!$D$2),0,IF(WEEKNUM($H97)=R$3,$E97,0))</f>
        <v>0</v>
      </c>
      <c r="S97" s="34">
        <f>IF(YEAR($H97)&lt;YEAR(Cashflow!$D$2),0,IF(WEEKNUM($H97)=S$3,$E97,0))</f>
        <v>0</v>
      </c>
      <c r="T97" s="34">
        <f>IF(YEAR($H97)&lt;YEAR(Cashflow!$D$2),0,IF(WEEKNUM($H97)=T$3,$E97,0))</f>
        <v>0</v>
      </c>
      <c r="U97" s="34">
        <f>IF(YEAR($H97)&lt;YEAR(Cashflow!$D$2),0,IF(WEEKNUM($H97)=U$3,$E97,0))</f>
        <v>0</v>
      </c>
      <c r="V97" s="34">
        <f>IF(YEAR($H97)&lt;YEAR(Cashflow!$D$2),0,IF(WEEKNUM($H97)=V$3,$E97,0))</f>
        <v>0</v>
      </c>
      <c r="W97" s="34">
        <f>IF(YEAR($H97)&lt;YEAR(Cashflow!$D$2),0,IF(WEEKNUM($H97)=W$3,$E97,0))</f>
        <v>0</v>
      </c>
      <c r="X97" s="34">
        <f>IF(YEAR($H97)&lt;YEAR(Cashflow!$D$2),0,IF(WEEKNUM($H97)=X$3,$E97,0))</f>
        <v>0</v>
      </c>
      <c r="Y97" s="34">
        <f>IF(YEAR($H97)&lt;YEAR(Cashflow!$D$2),0,IF(WEEKNUM($H97)=Y$3,$E97,0))</f>
        <v>0</v>
      </c>
      <c r="Z97" s="34">
        <f>IF(YEAR($H97)&lt;YEAR(Cashflow!$D$2),0,IF(WEEKNUM($H97)=Z$3,$E97,0))</f>
        <v>0</v>
      </c>
      <c r="AA97" s="34">
        <f>IF(YEAR($H97)&lt;YEAR(Cashflow!$D$2),0,IF(WEEKNUM($H97)=AA$3,$E97,0))</f>
        <v>0</v>
      </c>
      <c r="AB97" s="34">
        <f>IF(YEAR($H97)&lt;YEAR(Cashflow!$D$2),0,IF(WEEKNUM($H97)=AB$3,$E97,0))</f>
        <v>0</v>
      </c>
      <c r="AC97" s="34">
        <f>IF(YEAR($H97)&lt;YEAR(Cashflow!$D$2),0,IF(WEEKNUM($H97)=AC$3,$E97,0))</f>
        <v>0</v>
      </c>
      <c r="AD97" s="34">
        <f>IF(YEAR($H97)&lt;YEAR(Cashflow!$D$2),0,IF(WEEKNUM($H97)=AD$3,$E97,0))</f>
        <v>0</v>
      </c>
      <c r="AE97" s="34">
        <f>IF(YEAR($H97)&lt;YEAR(Cashflow!$D$2),0,IF(WEEKNUM($H97)=AE$3,$E97,0))</f>
        <v>0</v>
      </c>
      <c r="AF97" s="34">
        <f>IF(YEAR($H97)&lt;YEAR(Cashflow!$D$2),0,IF(WEEKNUM($H97)=AF$3,$E97,0))</f>
        <v>0</v>
      </c>
      <c r="AG97" s="34">
        <f>IF(YEAR($H97)&lt;YEAR(Cashflow!$D$2),0,IF(WEEKNUM($H97)=AG$3,$E97,0))</f>
        <v>0</v>
      </c>
      <c r="AH97" s="34">
        <f>IF(YEAR($H97)&lt;YEAR(Cashflow!$D$2),0,IF(WEEKNUM($H97)=AH$3,$E97,0))</f>
        <v>0</v>
      </c>
      <c r="AI97" s="34">
        <f>IF(YEAR($H97)&lt;YEAR(Cashflow!$D$2),0,IF(WEEKNUM($H97)=AI$3,$E97,0))</f>
        <v>0</v>
      </c>
      <c r="AJ97" s="34">
        <f>IF(YEAR($H97)&lt;YEAR(Cashflow!$D$2),0,IF(WEEKNUM($H97)=AJ$3,$E97,0))</f>
        <v>0</v>
      </c>
      <c r="AK97" s="34">
        <f>IF(YEAR($H97)&lt;YEAR(Cashflow!$D$2),0,IF(WEEKNUM($H97)=AK$3,$E97,0))</f>
        <v>0</v>
      </c>
      <c r="AL97" s="34">
        <f>IF(YEAR($H97)&lt;YEAR(Cashflow!$D$2),0,IF(WEEKNUM($H97)=AL$3,$E97,0))</f>
        <v>0</v>
      </c>
      <c r="AM97" s="34">
        <f>IF(YEAR($H97)&lt;YEAR(Cashflow!$D$2),0,IF(WEEKNUM($H97)=AM$3,$E97,0))</f>
        <v>0</v>
      </c>
      <c r="AN97" s="34">
        <f>IF(YEAR($H97)&lt;YEAR(Cashflow!$D$2),0,IF(WEEKNUM($H97)=AN$3,$E97,0))</f>
        <v>0</v>
      </c>
      <c r="AO97" s="34">
        <f>IF(YEAR($H97)&lt;YEAR(Cashflow!$D$2),0,IF(WEEKNUM($H97)=AO$3,$E97,0))</f>
        <v>0</v>
      </c>
      <c r="AP97" s="34">
        <f>IF(YEAR($H97)&lt;YEAR(Cashflow!$D$2),0,IF(WEEKNUM($H97)=AP$3,$E97,0))</f>
        <v>0</v>
      </c>
      <c r="AQ97" s="34">
        <f>IF(YEAR($H97)&lt;YEAR(Cashflow!$D$2),0,IF(WEEKNUM($H97)=AQ$3,$E97,0))</f>
        <v>0</v>
      </c>
      <c r="AR97" s="34">
        <f>IF(YEAR($H97)&lt;YEAR(Cashflow!$D$2),0,IF(WEEKNUM($H97)=AR$3,$E97,0))</f>
        <v>0</v>
      </c>
      <c r="AS97" s="34">
        <f>IF(YEAR($H97)&lt;YEAR(Cashflow!$D$2),0,IF(WEEKNUM($H97)=AS$3,$E97,0))</f>
        <v>0</v>
      </c>
      <c r="AT97" s="34">
        <f>IF(YEAR($H97)&lt;YEAR(Cashflow!$D$2),0,IF(WEEKNUM($H97)=AT$3,$E97,0))</f>
        <v>0</v>
      </c>
      <c r="AU97" s="34">
        <f>IF(YEAR($H97)&lt;YEAR(Cashflow!$D$2),0,IF(WEEKNUM($H97)=AU$3,$E97,0))</f>
        <v>0</v>
      </c>
      <c r="AV97" s="34">
        <f>IF(YEAR($H97)&lt;YEAR(Cashflow!$D$2),0,IF(WEEKNUM($H97)=AV$3,$E97,0))</f>
        <v>0</v>
      </c>
      <c r="AW97" s="34">
        <f>IF(YEAR($H97)&lt;YEAR(Cashflow!$D$2),0,IF(WEEKNUM($H97)=AW$3,$E97,0))</f>
        <v>0</v>
      </c>
      <c r="AX97" s="28"/>
      <c r="AY97" s="28"/>
      <c r="AZ97" s="28"/>
    </row>
    <row r="98" spans="2:52" ht="15">
      <c r="B98" s="5" t="s">
        <v>138</v>
      </c>
      <c r="C98" s="4">
        <v>43885</v>
      </c>
      <c r="D98" s="4">
        <v>43899</v>
      </c>
      <c r="E98" s="1">
        <v>50.82</v>
      </c>
      <c r="F98" s="1">
        <v>21</v>
      </c>
      <c r="G98" s="46">
        <v>0</v>
      </c>
      <c r="H98" s="31">
        <f t="shared" si="4"/>
        <v>43899</v>
      </c>
      <c r="I98" s="34">
        <f>IF(YEAR($H98)&lt;YEAR(Cashflow!$D$2),$E98,IF(WEEKNUM($H98)&lt;=I$3,$E98,0))</f>
        <v>50.82</v>
      </c>
      <c r="J98" s="34">
        <f>IF(YEAR($H98)&lt;YEAR(Cashflow!$D$2),0,IF(WEEKNUM($H98)=J$3,$E98,0))</f>
        <v>0</v>
      </c>
      <c r="K98" s="34">
        <f>IF(YEAR($H98)&lt;YEAR(Cashflow!$D$2),0,IF(WEEKNUM($H98)=K$3,$E98,0))</f>
        <v>0</v>
      </c>
      <c r="L98" s="34">
        <f>IF(YEAR($H98)&lt;YEAR(Cashflow!$D$2),0,IF(WEEKNUM($H98)=L$3,$E98,0))</f>
        <v>0</v>
      </c>
      <c r="M98" s="34">
        <f>IF(YEAR($H98)&lt;YEAR(Cashflow!$D$2),0,IF(WEEKNUM($H98)=M$3,$E98,0))</f>
        <v>0</v>
      </c>
      <c r="N98" s="34">
        <f>IF(YEAR($H98)&lt;YEAR(Cashflow!$D$2),0,IF(WEEKNUM($H98)=N$3,$E98,0))</f>
        <v>0</v>
      </c>
      <c r="O98" s="34">
        <f>IF(YEAR($H98)&lt;YEAR(Cashflow!$D$2),0,IF(WEEKNUM($H98)=O$3,$E98,0))</f>
        <v>0</v>
      </c>
      <c r="P98" s="34">
        <f>IF(YEAR($H98)&lt;YEAR(Cashflow!$D$2),0,IF(WEEKNUM($H98)=P$3,$E98,0))</f>
        <v>0</v>
      </c>
      <c r="Q98" s="34">
        <f>IF(YEAR($H98)&lt;YEAR(Cashflow!$D$2),0,IF(WEEKNUM($H98)=Q$3,$E98,0))</f>
        <v>0</v>
      </c>
      <c r="R98" s="34">
        <f>IF(YEAR($H98)&lt;YEAR(Cashflow!$D$2),0,IF(WEEKNUM($H98)=R$3,$E98,0))</f>
        <v>0</v>
      </c>
      <c r="S98" s="34">
        <f>IF(YEAR($H98)&lt;YEAR(Cashflow!$D$2),0,IF(WEEKNUM($H98)=S$3,$E98,0))</f>
        <v>0</v>
      </c>
      <c r="T98" s="34">
        <f>IF(YEAR($H98)&lt;YEAR(Cashflow!$D$2),0,IF(WEEKNUM($H98)=T$3,$E98,0))</f>
        <v>0</v>
      </c>
      <c r="U98" s="34">
        <f>IF(YEAR($H98)&lt;YEAR(Cashflow!$D$2),0,IF(WEEKNUM($H98)=U$3,$E98,0))</f>
        <v>0</v>
      </c>
      <c r="V98" s="34">
        <f>IF(YEAR($H98)&lt;YEAR(Cashflow!$D$2),0,IF(WEEKNUM($H98)=V$3,$E98,0))</f>
        <v>0</v>
      </c>
      <c r="W98" s="34">
        <f>IF(YEAR($H98)&lt;YEAR(Cashflow!$D$2),0,IF(WEEKNUM($H98)=W$3,$E98,0))</f>
        <v>0</v>
      </c>
      <c r="X98" s="34">
        <f>IF(YEAR($H98)&lt;YEAR(Cashflow!$D$2),0,IF(WEEKNUM($H98)=X$3,$E98,0))</f>
        <v>0</v>
      </c>
      <c r="Y98" s="34">
        <f>IF(YEAR($H98)&lt;YEAR(Cashflow!$D$2),0,IF(WEEKNUM($H98)=Y$3,$E98,0))</f>
        <v>0</v>
      </c>
      <c r="Z98" s="34">
        <f>IF(YEAR($H98)&lt;YEAR(Cashflow!$D$2),0,IF(WEEKNUM($H98)=Z$3,$E98,0))</f>
        <v>0</v>
      </c>
      <c r="AA98" s="34">
        <f>IF(YEAR($H98)&lt;YEAR(Cashflow!$D$2),0,IF(WEEKNUM($H98)=AA$3,$E98,0))</f>
        <v>0</v>
      </c>
      <c r="AB98" s="34">
        <f>IF(YEAR($H98)&lt;YEAR(Cashflow!$D$2),0,IF(WEEKNUM($H98)=AB$3,$E98,0))</f>
        <v>0</v>
      </c>
      <c r="AC98" s="34">
        <f>IF(YEAR($H98)&lt;YEAR(Cashflow!$D$2),0,IF(WEEKNUM($H98)=AC$3,$E98,0))</f>
        <v>0</v>
      </c>
      <c r="AD98" s="34">
        <f>IF(YEAR($H98)&lt;YEAR(Cashflow!$D$2),0,IF(WEEKNUM($H98)=AD$3,$E98,0))</f>
        <v>0</v>
      </c>
      <c r="AE98" s="34">
        <f>IF(YEAR($H98)&lt;YEAR(Cashflow!$D$2),0,IF(WEEKNUM($H98)=AE$3,$E98,0))</f>
        <v>0</v>
      </c>
      <c r="AF98" s="34">
        <f>IF(YEAR($H98)&lt;YEAR(Cashflow!$D$2),0,IF(WEEKNUM($H98)=AF$3,$E98,0))</f>
        <v>0</v>
      </c>
      <c r="AG98" s="34">
        <f>IF(YEAR($H98)&lt;YEAR(Cashflow!$D$2),0,IF(WEEKNUM($H98)=AG$3,$E98,0))</f>
        <v>0</v>
      </c>
      <c r="AH98" s="34">
        <f>IF(YEAR($H98)&lt;YEAR(Cashflow!$D$2),0,IF(WEEKNUM($H98)=AH$3,$E98,0))</f>
        <v>0</v>
      </c>
      <c r="AI98" s="34">
        <f>IF(YEAR($H98)&lt;YEAR(Cashflow!$D$2),0,IF(WEEKNUM($H98)=AI$3,$E98,0))</f>
        <v>0</v>
      </c>
      <c r="AJ98" s="34">
        <f>IF(YEAR($H98)&lt;YEAR(Cashflow!$D$2),0,IF(WEEKNUM($H98)=AJ$3,$E98,0))</f>
        <v>0</v>
      </c>
      <c r="AK98" s="34">
        <f>IF(YEAR($H98)&lt;YEAR(Cashflow!$D$2),0,IF(WEEKNUM($H98)=AK$3,$E98,0))</f>
        <v>0</v>
      </c>
      <c r="AL98" s="34">
        <f>IF(YEAR($H98)&lt;YEAR(Cashflow!$D$2),0,IF(WEEKNUM($H98)=AL$3,$E98,0))</f>
        <v>0</v>
      </c>
      <c r="AM98" s="34">
        <f>IF(YEAR($H98)&lt;YEAR(Cashflow!$D$2),0,IF(WEEKNUM($H98)=AM$3,$E98,0))</f>
        <v>0</v>
      </c>
      <c r="AN98" s="34">
        <f>IF(YEAR($H98)&lt;YEAR(Cashflow!$D$2),0,IF(WEEKNUM($H98)=AN$3,$E98,0))</f>
        <v>0</v>
      </c>
      <c r="AO98" s="34">
        <f>IF(YEAR($H98)&lt;YEAR(Cashflow!$D$2),0,IF(WEEKNUM($H98)=AO$3,$E98,0))</f>
        <v>0</v>
      </c>
      <c r="AP98" s="34">
        <f>IF(YEAR($H98)&lt;YEAR(Cashflow!$D$2),0,IF(WEEKNUM($H98)=AP$3,$E98,0))</f>
        <v>0</v>
      </c>
      <c r="AQ98" s="34">
        <f>IF(YEAR($H98)&lt;YEAR(Cashflow!$D$2),0,IF(WEEKNUM($H98)=AQ$3,$E98,0))</f>
        <v>0</v>
      </c>
      <c r="AR98" s="34">
        <f>IF(YEAR($H98)&lt;YEAR(Cashflow!$D$2),0,IF(WEEKNUM($H98)=AR$3,$E98,0))</f>
        <v>0</v>
      </c>
      <c r="AS98" s="34">
        <f>IF(YEAR($H98)&lt;YEAR(Cashflow!$D$2),0,IF(WEEKNUM($H98)=AS$3,$E98,0))</f>
        <v>0</v>
      </c>
      <c r="AT98" s="34">
        <f>IF(YEAR($H98)&lt;YEAR(Cashflow!$D$2),0,IF(WEEKNUM($H98)=AT$3,$E98,0))</f>
        <v>0</v>
      </c>
      <c r="AU98" s="34">
        <f>IF(YEAR($H98)&lt;YEAR(Cashflow!$D$2),0,IF(WEEKNUM($H98)=AU$3,$E98,0))</f>
        <v>0</v>
      </c>
      <c r="AV98" s="34">
        <f>IF(YEAR($H98)&lt;YEAR(Cashflow!$D$2),0,IF(WEEKNUM($H98)=AV$3,$E98,0))</f>
        <v>0</v>
      </c>
      <c r="AW98" s="34">
        <f>IF(YEAR($H98)&lt;YEAR(Cashflow!$D$2),0,IF(WEEKNUM($H98)=AW$3,$E98,0))</f>
        <v>0</v>
      </c>
      <c r="AX98" s="28"/>
      <c r="AY98" s="28"/>
      <c r="AZ98" s="28"/>
    </row>
    <row r="99" spans="2:52" ht="15">
      <c r="B99" s="5" t="s">
        <v>139</v>
      </c>
      <c r="C99" s="4">
        <v>43906</v>
      </c>
      <c r="D99" s="4">
        <v>43920</v>
      </c>
      <c r="E99" s="1">
        <v>81.31</v>
      </c>
      <c r="F99" s="1">
        <v>0</v>
      </c>
      <c r="G99" s="46">
        <v>0</v>
      </c>
      <c r="H99" s="31">
        <f t="shared" si="4"/>
        <v>43920</v>
      </c>
      <c r="I99" s="34">
        <f>IF(YEAR($H99)&lt;YEAR(Cashflow!$D$2),$E99,IF(WEEKNUM($H99)&lt;=I$3,$E99,0))</f>
        <v>0</v>
      </c>
      <c r="J99" s="34">
        <f>IF(YEAR($H99)&lt;YEAR(Cashflow!$D$2),0,IF(WEEKNUM($H99)=J$3,$E99,0))</f>
        <v>81.31</v>
      </c>
      <c r="K99" s="34">
        <f>IF(YEAR($H99)&lt;YEAR(Cashflow!$D$2),0,IF(WEEKNUM($H99)=K$3,$E99,0))</f>
        <v>0</v>
      </c>
      <c r="L99" s="34">
        <f>IF(YEAR($H99)&lt;YEAR(Cashflow!$D$2),0,IF(WEEKNUM($H99)=L$3,$E99,0))</f>
        <v>0</v>
      </c>
      <c r="M99" s="34">
        <f>IF(YEAR($H99)&lt;YEAR(Cashflow!$D$2),0,IF(WEEKNUM($H99)=M$3,$E99,0))</f>
        <v>0</v>
      </c>
      <c r="N99" s="34">
        <f>IF(YEAR($H99)&lt;YEAR(Cashflow!$D$2),0,IF(WEEKNUM($H99)=N$3,$E99,0))</f>
        <v>0</v>
      </c>
      <c r="O99" s="34">
        <f>IF(YEAR($H99)&lt;YEAR(Cashflow!$D$2),0,IF(WEEKNUM($H99)=O$3,$E99,0))</f>
        <v>0</v>
      </c>
      <c r="P99" s="34">
        <f>IF(YEAR($H99)&lt;YEAR(Cashflow!$D$2),0,IF(WEEKNUM($H99)=P$3,$E99,0))</f>
        <v>0</v>
      </c>
      <c r="Q99" s="34">
        <f>IF(YEAR($H99)&lt;YEAR(Cashflow!$D$2),0,IF(WEEKNUM($H99)=Q$3,$E99,0))</f>
        <v>0</v>
      </c>
      <c r="R99" s="34">
        <f>IF(YEAR($H99)&lt;YEAR(Cashflow!$D$2),0,IF(WEEKNUM($H99)=R$3,$E99,0))</f>
        <v>0</v>
      </c>
      <c r="S99" s="34">
        <f>IF(YEAR($H99)&lt;YEAR(Cashflow!$D$2),0,IF(WEEKNUM($H99)=S$3,$E99,0))</f>
        <v>0</v>
      </c>
      <c r="T99" s="34">
        <f>IF(YEAR($H99)&lt;YEAR(Cashflow!$D$2),0,IF(WEEKNUM($H99)=T$3,$E99,0))</f>
        <v>0</v>
      </c>
      <c r="U99" s="34">
        <f>IF(YEAR($H99)&lt;YEAR(Cashflow!$D$2),0,IF(WEEKNUM($H99)=U$3,$E99,0))</f>
        <v>0</v>
      </c>
      <c r="V99" s="34">
        <f>IF(YEAR($H99)&lt;YEAR(Cashflow!$D$2),0,IF(WEEKNUM($H99)=V$3,$E99,0))</f>
        <v>0</v>
      </c>
      <c r="W99" s="34">
        <f>IF(YEAR($H99)&lt;YEAR(Cashflow!$D$2),0,IF(WEEKNUM($H99)=W$3,$E99,0))</f>
        <v>0</v>
      </c>
      <c r="X99" s="34">
        <f>IF(YEAR($H99)&lt;YEAR(Cashflow!$D$2),0,IF(WEEKNUM($H99)=X$3,$E99,0))</f>
        <v>0</v>
      </c>
      <c r="Y99" s="34">
        <f>IF(YEAR($H99)&lt;YEAR(Cashflow!$D$2),0,IF(WEEKNUM($H99)=Y$3,$E99,0))</f>
        <v>0</v>
      </c>
      <c r="Z99" s="34">
        <f>IF(YEAR($H99)&lt;YEAR(Cashflow!$D$2),0,IF(WEEKNUM($H99)=Z$3,$E99,0))</f>
        <v>0</v>
      </c>
      <c r="AA99" s="34">
        <f>IF(YEAR($H99)&lt;YEAR(Cashflow!$D$2),0,IF(WEEKNUM($H99)=AA$3,$E99,0))</f>
        <v>0</v>
      </c>
      <c r="AB99" s="34">
        <f>IF(YEAR($H99)&lt;YEAR(Cashflow!$D$2),0,IF(WEEKNUM($H99)=AB$3,$E99,0))</f>
        <v>0</v>
      </c>
      <c r="AC99" s="34">
        <f>IF(YEAR($H99)&lt;YEAR(Cashflow!$D$2),0,IF(WEEKNUM($H99)=AC$3,$E99,0))</f>
        <v>0</v>
      </c>
      <c r="AD99" s="34">
        <f>IF(YEAR($H99)&lt;YEAR(Cashflow!$D$2),0,IF(WEEKNUM($H99)=AD$3,$E99,0))</f>
        <v>0</v>
      </c>
      <c r="AE99" s="34">
        <f>IF(YEAR($H99)&lt;YEAR(Cashflow!$D$2),0,IF(WEEKNUM($H99)=AE$3,$E99,0))</f>
        <v>0</v>
      </c>
      <c r="AF99" s="34">
        <f>IF(YEAR($H99)&lt;YEAR(Cashflow!$D$2),0,IF(WEEKNUM($H99)=AF$3,$E99,0))</f>
        <v>0</v>
      </c>
      <c r="AG99" s="34">
        <f>IF(YEAR($H99)&lt;YEAR(Cashflow!$D$2),0,IF(WEEKNUM($H99)=AG$3,$E99,0))</f>
        <v>0</v>
      </c>
      <c r="AH99" s="34">
        <f>IF(YEAR($H99)&lt;YEAR(Cashflow!$D$2),0,IF(WEEKNUM($H99)=AH$3,$E99,0))</f>
        <v>0</v>
      </c>
      <c r="AI99" s="34">
        <f>IF(YEAR($H99)&lt;YEAR(Cashflow!$D$2),0,IF(WEEKNUM($H99)=AI$3,$E99,0))</f>
        <v>0</v>
      </c>
      <c r="AJ99" s="34">
        <f>IF(YEAR($H99)&lt;YEAR(Cashflow!$D$2),0,IF(WEEKNUM($H99)=AJ$3,$E99,0))</f>
        <v>0</v>
      </c>
      <c r="AK99" s="34">
        <f>IF(YEAR($H99)&lt;YEAR(Cashflow!$D$2),0,IF(WEEKNUM($H99)=AK$3,$E99,0))</f>
        <v>0</v>
      </c>
      <c r="AL99" s="34">
        <f>IF(YEAR($H99)&lt;YEAR(Cashflow!$D$2),0,IF(WEEKNUM($H99)=AL$3,$E99,0))</f>
        <v>0</v>
      </c>
      <c r="AM99" s="34">
        <f>IF(YEAR($H99)&lt;YEAR(Cashflow!$D$2),0,IF(WEEKNUM($H99)=AM$3,$E99,0))</f>
        <v>0</v>
      </c>
      <c r="AN99" s="34">
        <f>IF(YEAR($H99)&lt;YEAR(Cashflow!$D$2),0,IF(WEEKNUM($H99)=AN$3,$E99,0))</f>
        <v>0</v>
      </c>
      <c r="AO99" s="34">
        <f>IF(YEAR($H99)&lt;YEAR(Cashflow!$D$2),0,IF(WEEKNUM($H99)=AO$3,$E99,0))</f>
        <v>0</v>
      </c>
      <c r="AP99" s="34">
        <f>IF(YEAR($H99)&lt;YEAR(Cashflow!$D$2),0,IF(WEEKNUM($H99)=AP$3,$E99,0))</f>
        <v>0</v>
      </c>
      <c r="AQ99" s="34">
        <f>IF(YEAR($H99)&lt;YEAR(Cashflow!$D$2),0,IF(WEEKNUM($H99)=AQ$3,$E99,0))</f>
        <v>0</v>
      </c>
      <c r="AR99" s="34">
        <f>IF(YEAR($H99)&lt;YEAR(Cashflow!$D$2),0,IF(WEEKNUM($H99)=AR$3,$E99,0))</f>
        <v>0</v>
      </c>
      <c r="AS99" s="34">
        <f>IF(YEAR($H99)&lt;YEAR(Cashflow!$D$2),0,IF(WEEKNUM($H99)=AS$3,$E99,0))</f>
        <v>0</v>
      </c>
      <c r="AT99" s="34">
        <f>IF(YEAR($H99)&lt;YEAR(Cashflow!$D$2),0,IF(WEEKNUM($H99)=AT$3,$E99,0))</f>
        <v>0</v>
      </c>
      <c r="AU99" s="34">
        <f>IF(YEAR($H99)&lt;YEAR(Cashflow!$D$2),0,IF(WEEKNUM($H99)=AU$3,$E99,0))</f>
        <v>0</v>
      </c>
      <c r="AV99" s="34">
        <f>IF(YEAR($H99)&lt;YEAR(Cashflow!$D$2),0,IF(WEEKNUM($H99)=AV$3,$E99,0))</f>
        <v>0</v>
      </c>
      <c r="AW99" s="34">
        <f>IF(YEAR($H99)&lt;YEAR(Cashflow!$D$2),0,IF(WEEKNUM($H99)=AW$3,$E99,0))</f>
        <v>0</v>
      </c>
      <c r="AX99" s="28"/>
      <c r="AY99" s="28"/>
      <c r="AZ99" s="28"/>
    </row>
    <row r="100" spans="2:52" ht="15">
      <c r="B100" s="5" t="s">
        <v>140</v>
      </c>
      <c r="C100" s="4">
        <v>43885</v>
      </c>
      <c r="D100" s="4">
        <v>43899</v>
      </c>
      <c r="E100" s="1">
        <v>81.680000000000007</v>
      </c>
      <c r="F100" s="1">
        <v>21</v>
      </c>
      <c r="G100" s="46">
        <v>0</v>
      </c>
      <c r="H100" s="31">
        <f t="shared" si="4"/>
        <v>43899</v>
      </c>
      <c r="I100" s="34">
        <f>IF(YEAR($H100)&lt;YEAR(Cashflow!$D$2),$E100,IF(WEEKNUM($H100)&lt;=I$3,$E100,0))</f>
        <v>81.680000000000007</v>
      </c>
      <c r="J100" s="34">
        <f>IF(YEAR($H100)&lt;YEAR(Cashflow!$D$2),0,IF(WEEKNUM($H100)=J$3,$E100,0))</f>
        <v>0</v>
      </c>
      <c r="K100" s="34">
        <f>IF(YEAR($H100)&lt;YEAR(Cashflow!$D$2),0,IF(WEEKNUM($H100)=K$3,$E100,0))</f>
        <v>0</v>
      </c>
      <c r="L100" s="34">
        <f>IF(YEAR($H100)&lt;YEAR(Cashflow!$D$2),0,IF(WEEKNUM($H100)=L$3,$E100,0))</f>
        <v>0</v>
      </c>
      <c r="M100" s="34">
        <f>IF(YEAR($H100)&lt;YEAR(Cashflow!$D$2),0,IF(WEEKNUM($H100)=M$3,$E100,0))</f>
        <v>0</v>
      </c>
      <c r="N100" s="34">
        <f>IF(YEAR($H100)&lt;YEAR(Cashflow!$D$2),0,IF(WEEKNUM($H100)=N$3,$E100,0))</f>
        <v>0</v>
      </c>
      <c r="O100" s="34">
        <f>IF(YEAR($H100)&lt;YEAR(Cashflow!$D$2),0,IF(WEEKNUM($H100)=O$3,$E100,0))</f>
        <v>0</v>
      </c>
      <c r="P100" s="34">
        <f>IF(YEAR($H100)&lt;YEAR(Cashflow!$D$2),0,IF(WEEKNUM($H100)=P$3,$E100,0))</f>
        <v>0</v>
      </c>
      <c r="Q100" s="34">
        <f>IF(YEAR($H100)&lt;YEAR(Cashflow!$D$2),0,IF(WEEKNUM($H100)=Q$3,$E100,0))</f>
        <v>0</v>
      </c>
      <c r="R100" s="34">
        <f>IF(YEAR($H100)&lt;YEAR(Cashflow!$D$2),0,IF(WEEKNUM($H100)=R$3,$E100,0))</f>
        <v>0</v>
      </c>
      <c r="S100" s="34">
        <f>IF(YEAR($H100)&lt;YEAR(Cashflow!$D$2),0,IF(WEEKNUM($H100)=S$3,$E100,0))</f>
        <v>0</v>
      </c>
      <c r="T100" s="34">
        <f>IF(YEAR($H100)&lt;YEAR(Cashflow!$D$2),0,IF(WEEKNUM($H100)=T$3,$E100,0))</f>
        <v>0</v>
      </c>
      <c r="U100" s="34">
        <f>IF(YEAR($H100)&lt;YEAR(Cashflow!$D$2),0,IF(WEEKNUM($H100)=U$3,$E100,0))</f>
        <v>0</v>
      </c>
      <c r="V100" s="34">
        <f>IF(YEAR($H100)&lt;YEAR(Cashflow!$D$2),0,IF(WEEKNUM($H100)=V$3,$E100,0))</f>
        <v>0</v>
      </c>
      <c r="W100" s="34">
        <f>IF(YEAR($H100)&lt;YEAR(Cashflow!$D$2),0,IF(WEEKNUM($H100)=W$3,$E100,0))</f>
        <v>0</v>
      </c>
      <c r="X100" s="34">
        <f>IF(YEAR($H100)&lt;YEAR(Cashflow!$D$2),0,IF(WEEKNUM($H100)=X$3,$E100,0))</f>
        <v>0</v>
      </c>
      <c r="Y100" s="34">
        <f>IF(YEAR($H100)&lt;YEAR(Cashflow!$D$2),0,IF(WEEKNUM($H100)=Y$3,$E100,0))</f>
        <v>0</v>
      </c>
      <c r="Z100" s="34">
        <f>IF(YEAR($H100)&lt;YEAR(Cashflow!$D$2),0,IF(WEEKNUM($H100)=Z$3,$E100,0))</f>
        <v>0</v>
      </c>
      <c r="AA100" s="34">
        <f>IF(YEAR($H100)&lt;YEAR(Cashflow!$D$2),0,IF(WEEKNUM($H100)=AA$3,$E100,0))</f>
        <v>0</v>
      </c>
      <c r="AB100" s="34">
        <f>IF(YEAR($H100)&lt;YEAR(Cashflow!$D$2),0,IF(WEEKNUM($H100)=AB$3,$E100,0))</f>
        <v>0</v>
      </c>
      <c r="AC100" s="34">
        <f>IF(YEAR($H100)&lt;YEAR(Cashflow!$D$2),0,IF(WEEKNUM($H100)=AC$3,$E100,0))</f>
        <v>0</v>
      </c>
      <c r="AD100" s="34">
        <f>IF(YEAR($H100)&lt;YEAR(Cashflow!$D$2),0,IF(WEEKNUM($H100)=AD$3,$E100,0))</f>
        <v>0</v>
      </c>
      <c r="AE100" s="34">
        <f>IF(YEAR($H100)&lt;YEAR(Cashflow!$D$2),0,IF(WEEKNUM($H100)=AE$3,$E100,0))</f>
        <v>0</v>
      </c>
      <c r="AF100" s="34">
        <f>IF(YEAR($H100)&lt;YEAR(Cashflow!$D$2),0,IF(WEEKNUM($H100)=AF$3,$E100,0))</f>
        <v>0</v>
      </c>
      <c r="AG100" s="34">
        <f>IF(YEAR($H100)&lt;YEAR(Cashflow!$D$2),0,IF(WEEKNUM($H100)=AG$3,$E100,0))</f>
        <v>0</v>
      </c>
      <c r="AH100" s="34">
        <f>IF(YEAR($H100)&lt;YEAR(Cashflow!$D$2),0,IF(WEEKNUM($H100)=AH$3,$E100,0))</f>
        <v>0</v>
      </c>
      <c r="AI100" s="34">
        <f>IF(YEAR($H100)&lt;YEAR(Cashflow!$D$2),0,IF(WEEKNUM($H100)=AI$3,$E100,0))</f>
        <v>0</v>
      </c>
      <c r="AJ100" s="34">
        <f>IF(YEAR($H100)&lt;YEAR(Cashflow!$D$2),0,IF(WEEKNUM($H100)=AJ$3,$E100,0))</f>
        <v>0</v>
      </c>
      <c r="AK100" s="34">
        <f>IF(YEAR($H100)&lt;YEAR(Cashflow!$D$2),0,IF(WEEKNUM($H100)=AK$3,$E100,0))</f>
        <v>0</v>
      </c>
      <c r="AL100" s="34">
        <f>IF(YEAR($H100)&lt;YEAR(Cashflow!$D$2),0,IF(WEEKNUM($H100)=AL$3,$E100,0))</f>
        <v>0</v>
      </c>
      <c r="AM100" s="34">
        <f>IF(YEAR($H100)&lt;YEAR(Cashflow!$D$2),0,IF(WEEKNUM($H100)=AM$3,$E100,0))</f>
        <v>0</v>
      </c>
      <c r="AN100" s="34">
        <f>IF(YEAR($H100)&lt;YEAR(Cashflow!$D$2),0,IF(WEEKNUM($H100)=AN$3,$E100,0))</f>
        <v>0</v>
      </c>
      <c r="AO100" s="34">
        <f>IF(YEAR($H100)&lt;YEAR(Cashflow!$D$2),0,IF(WEEKNUM($H100)=AO$3,$E100,0))</f>
        <v>0</v>
      </c>
      <c r="AP100" s="34">
        <f>IF(YEAR($H100)&lt;YEAR(Cashflow!$D$2),0,IF(WEEKNUM($H100)=AP$3,$E100,0))</f>
        <v>0</v>
      </c>
      <c r="AQ100" s="34">
        <f>IF(YEAR($H100)&lt;YEAR(Cashflow!$D$2),0,IF(WEEKNUM($H100)=AQ$3,$E100,0))</f>
        <v>0</v>
      </c>
      <c r="AR100" s="34">
        <f>IF(YEAR($H100)&lt;YEAR(Cashflow!$D$2),0,IF(WEEKNUM($H100)=AR$3,$E100,0))</f>
        <v>0</v>
      </c>
      <c r="AS100" s="34">
        <f>IF(YEAR($H100)&lt;YEAR(Cashflow!$D$2),0,IF(WEEKNUM($H100)=AS$3,$E100,0))</f>
        <v>0</v>
      </c>
      <c r="AT100" s="34">
        <f>IF(YEAR($H100)&lt;YEAR(Cashflow!$D$2),0,IF(WEEKNUM($H100)=AT$3,$E100,0))</f>
        <v>0</v>
      </c>
      <c r="AU100" s="34">
        <f>IF(YEAR($H100)&lt;YEAR(Cashflow!$D$2),0,IF(WEEKNUM($H100)=AU$3,$E100,0))</f>
        <v>0</v>
      </c>
      <c r="AV100" s="34">
        <f>IF(YEAR($H100)&lt;YEAR(Cashflow!$D$2),0,IF(WEEKNUM($H100)=AV$3,$E100,0))</f>
        <v>0</v>
      </c>
      <c r="AW100" s="34">
        <f>IF(YEAR($H100)&lt;YEAR(Cashflow!$D$2),0,IF(WEEKNUM($H100)=AW$3,$E100,0))</f>
        <v>0</v>
      </c>
      <c r="AX100" s="28"/>
      <c r="AY100" s="28"/>
      <c r="AZ100" s="28"/>
    </row>
    <row r="101" spans="2:52" ht="15">
      <c r="B101" s="5" t="s">
        <v>141</v>
      </c>
      <c r="C101" s="4">
        <v>43906</v>
      </c>
      <c r="D101" s="4">
        <v>43920</v>
      </c>
      <c r="E101" s="1">
        <v>147.02000000000001</v>
      </c>
      <c r="F101" s="1">
        <v>0</v>
      </c>
      <c r="G101" s="46">
        <v>0</v>
      </c>
      <c r="H101" s="31">
        <f t="shared" si="4"/>
        <v>43920</v>
      </c>
      <c r="I101" s="34">
        <f>IF(YEAR($H101)&lt;YEAR(Cashflow!$D$2),$E101,IF(WEEKNUM($H101)&lt;=I$3,$E101,0))</f>
        <v>0</v>
      </c>
      <c r="J101" s="34">
        <f>IF(YEAR($H101)&lt;YEAR(Cashflow!$D$2),0,IF(WEEKNUM($H101)=J$3,$E101,0))</f>
        <v>147.02000000000001</v>
      </c>
      <c r="K101" s="34">
        <f>IF(YEAR($H101)&lt;YEAR(Cashflow!$D$2),0,IF(WEEKNUM($H101)=K$3,$E101,0))</f>
        <v>0</v>
      </c>
      <c r="L101" s="34">
        <f>IF(YEAR($H101)&lt;YEAR(Cashflow!$D$2),0,IF(WEEKNUM($H101)=L$3,$E101,0))</f>
        <v>0</v>
      </c>
      <c r="M101" s="34">
        <f>IF(YEAR($H101)&lt;YEAR(Cashflow!$D$2),0,IF(WEEKNUM($H101)=M$3,$E101,0))</f>
        <v>0</v>
      </c>
      <c r="N101" s="34">
        <f>IF(YEAR($H101)&lt;YEAR(Cashflow!$D$2),0,IF(WEEKNUM($H101)=N$3,$E101,0))</f>
        <v>0</v>
      </c>
      <c r="O101" s="34">
        <f>IF(YEAR($H101)&lt;YEAR(Cashflow!$D$2),0,IF(WEEKNUM($H101)=O$3,$E101,0))</f>
        <v>0</v>
      </c>
      <c r="P101" s="34">
        <f>IF(YEAR($H101)&lt;YEAR(Cashflow!$D$2),0,IF(WEEKNUM($H101)=P$3,$E101,0))</f>
        <v>0</v>
      </c>
      <c r="Q101" s="34">
        <f>IF(YEAR($H101)&lt;YEAR(Cashflow!$D$2),0,IF(WEEKNUM($H101)=Q$3,$E101,0))</f>
        <v>0</v>
      </c>
      <c r="R101" s="34">
        <f>IF(YEAR($H101)&lt;YEAR(Cashflow!$D$2),0,IF(WEEKNUM($H101)=R$3,$E101,0))</f>
        <v>0</v>
      </c>
      <c r="S101" s="34">
        <f>IF(YEAR($H101)&lt;YEAR(Cashflow!$D$2),0,IF(WEEKNUM($H101)=S$3,$E101,0))</f>
        <v>0</v>
      </c>
      <c r="T101" s="34">
        <f>IF(YEAR($H101)&lt;YEAR(Cashflow!$D$2),0,IF(WEEKNUM($H101)=T$3,$E101,0))</f>
        <v>0</v>
      </c>
      <c r="U101" s="34">
        <f>IF(YEAR($H101)&lt;YEAR(Cashflow!$D$2),0,IF(WEEKNUM($H101)=U$3,$E101,0))</f>
        <v>0</v>
      </c>
      <c r="V101" s="34">
        <f>IF(YEAR($H101)&lt;YEAR(Cashflow!$D$2),0,IF(WEEKNUM($H101)=V$3,$E101,0))</f>
        <v>0</v>
      </c>
      <c r="W101" s="34">
        <f>IF(YEAR($H101)&lt;YEAR(Cashflow!$D$2),0,IF(WEEKNUM($H101)=W$3,$E101,0))</f>
        <v>0</v>
      </c>
      <c r="X101" s="34">
        <f>IF(YEAR($H101)&lt;YEAR(Cashflow!$D$2),0,IF(WEEKNUM($H101)=X$3,$E101,0))</f>
        <v>0</v>
      </c>
      <c r="Y101" s="34">
        <f>IF(YEAR($H101)&lt;YEAR(Cashflow!$D$2),0,IF(WEEKNUM($H101)=Y$3,$E101,0))</f>
        <v>0</v>
      </c>
      <c r="Z101" s="34">
        <f>IF(YEAR($H101)&lt;YEAR(Cashflow!$D$2),0,IF(WEEKNUM($H101)=Z$3,$E101,0))</f>
        <v>0</v>
      </c>
      <c r="AA101" s="34">
        <f>IF(YEAR($H101)&lt;YEAR(Cashflow!$D$2),0,IF(WEEKNUM($H101)=AA$3,$E101,0))</f>
        <v>0</v>
      </c>
      <c r="AB101" s="34">
        <f>IF(YEAR($H101)&lt;YEAR(Cashflow!$D$2),0,IF(WEEKNUM($H101)=AB$3,$E101,0))</f>
        <v>0</v>
      </c>
      <c r="AC101" s="34">
        <f>IF(YEAR($H101)&lt;YEAR(Cashflow!$D$2),0,IF(WEEKNUM($H101)=AC$3,$E101,0))</f>
        <v>0</v>
      </c>
      <c r="AD101" s="34">
        <f>IF(YEAR($H101)&lt;YEAR(Cashflow!$D$2),0,IF(WEEKNUM($H101)=AD$3,$E101,0))</f>
        <v>0</v>
      </c>
      <c r="AE101" s="34">
        <f>IF(YEAR($H101)&lt;YEAR(Cashflow!$D$2),0,IF(WEEKNUM($H101)=AE$3,$E101,0))</f>
        <v>0</v>
      </c>
      <c r="AF101" s="34">
        <f>IF(YEAR($H101)&lt;YEAR(Cashflow!$D$2),0,IF(WEEKNUM($H101)=AF$3,$E101,0))</f>
        <v>0</v>
      </c>
      <c r="AG101" s="34">
        <f>IF(YEAR($H101)&lt;YEAR(Cashflow!$D$2),0,IF(WEEKNUM($H101)=AG$3,$E101,0))</f>
        <v>0</v>
      </c>
      <c r="AH101" s="34">
        <f>IF(YEAR($H101)&lt;YEAR(Cashflow!$D$2),0,IF(WEEKNUM($H101)=AH$3,$E101,0))</f>
        <v>0</v>
      </c>
      <c r="AI101" s="34">
        <f>IF(YEAR($H101)&lt;YEAR(Cashflow!$D$2),0,IF(WEEKNUM($H101)=AI$3,$E101,0))</f>
        <v>0</v>
      </c>
      <c r="AJ101" s="34">
        <f>IF(YEAR($H101)&lt;YEAR(Cashflow!$D$2),0,IF(WEEKNUM($H101)=AJ$3,$E101,0))</f>
        <v>0</v>
      </c>
      <c r="AK101" s="34">
        <f>IF(YEAR($H101)&lt;YEAR(Cashflow!$D$2),0,IF(WEEKNUM($H101)=AK$3,$E101,0))</f>
        <v>0</v>
      </c>
      <c r="AL101" s="34">
        <f>IF(YEAR($H101)&lt;YEAR(Cashflow!$D$2),0,IF(WEEKNUM($H101)=AL$3,$E101,0))</f>
        <v>0</v>
      </c>
      <c r="AM101" s="34">
        <f>IF(YEAR($H101)&lt;YEAR(Cashflow!$D$2),0,IF(WEEKNUM($H101)=AM$3,$E101,0))</f>
        <v>0</v>
      </c>
      <c r="AN101" s="34">
        <f>IF(YEAR($H101)&lt;YEAR(Cashflow!$D$2),0,IF(WEEKNUM($H101)=AN$3,$E101,0))</f>
        <v>0</v>
      </c>
      <c r="AO101" s="34">
        <f>IF(YEAR($H101)&lt;YEAR(Cashflow!$D$2),0,IF(WEEKNUM($H101)=AO$3,$E101,0))</f>
        <v>0</v>
      </c>
      <c r="AP101" s="34">
        <f>IF(YEAR($H101)&lt;YEAR(Cashflow!$D$2),0,IF(WEEKNUM($H101)=AP$3,$E101,0))</f>
        <v>0</v>
      </c>
      <c r="AQ101" s="34">
        <f>IF(YEAR($H101)&lt;YEAR(Cashflow!$D$2),0,IF(WEEKNUM($H101)=AQ$3,$E101,0))</f>
        <v>0</v>
      </c>
      <c r="AR101" s="34">
        <f>IF(YEAR($H101)&lt;YEAR(Cashflow!$D$2),0,IF(WEEKNUM($H101)=AR$3,$E101,0))</f>
        <v>0</v>
      </c>
      <c r="AS101" s="34">
        <f>IF(YEAR($H101)&lt;YEAR(Cashflow!$D$2),0,IF(WEEKNUM($H101)=AS$3,$E101,0))</f>
        <v>0</v>
      </c>
      <c r="AT101" s="34">
        <f>IF(YEAR($H101)&lt;YEAR(Cashflow!$D$2),0,IF(WEEKNUM($H101)=AT$3,$E101,0))</f>
        <v>0</v>
      </c>
      <c r="AU101" s="34">
        <f>IF(YEAR($H101)&lt;YEAR(Cashflow!$D$2),0,IF(WEEKNUM($H101)=AU$3,$E101,0))</f>
        <v>0</v>
      </c>
      <c r="AV101" s="34">
        <f>IF(YEAR($H101)&lt;YEAR(Cashflow!$D$2),0,IF(WEEKNUM($H101)=AV$3,$E101,0))</f>
        <v>0</v>
      </c>
      <c r="AW101" s="34">
        <f>IF(YEAR($H101)&lt;YEAR(Cashflow!$D$2),0,IF(WEEKNUM($H101)=AW$3,$E101,0))</f>
        <v>0</v>
      </c>
      <c r="AX101" s="28"/>
      <c r="AY101" s="28"/>
      <c r="AZ101" s="28"/>
    </row>
    <row r="102" spans="2:52" ht="15">
      <c r="B102" s="5" t="s">
        <v>142</v>
      </c>
      <c r="C102" s="4">
        <v>43906</v>
      </c>
      <c r="D102" s="4">
        <v>43920</v>
      </c>
      <c r="E102" s="1">
        <v>283.14</v>
      </c>
      <c r="F102" s="1">
        <v>0</v>
      </c>
      <c r="G102" s="46">
        <v>0</v>
      </c>
      <c r="H102" s="31">
        <f t="shared" si="4"/>
        <v>43920</v>
      </c>
      <c r="I102" s="34">
        <f>IF(YEAR($H102)&lt;YEAR(Cashflow!$D$2),$E102,IF(WEEKNUM($H102)&lt;=I$3,$E102,0))</f>
        <v>0</v>
      </c>
      <c r="J102" s="34">
        <f>IF(YEAR($H102)&lt;YEAR(Cashflow!$D$2),0,IF(WEEKNUM($H102)=J$3,$E102,0))</f>
        <v>283.14</v>
      </c>
      <c r="K102" s="34">
        <f>IF(YEAR($H102)&lt;YEAR(Cashflow!$D$2),0,IF(WEEKNUM($H102)=K$3,$E102,0))</f>
        <v>0</v>
      </c>
      <c r="L102" s="34">
        <f>IF(YEAR($H102)&lt;YEAR(Cashflow!$D$2),0,IF(WEEKNUM($H102)=L$3,$E102,0))</f>
        <v>0</v>
      </c>
      <c r="M102" s="34">
        <f>IF(YEAR($H102)&lt;YEAR(Cashflow!$D$2),0,IF(WEEKNUM($H102)=M$3,$E102,0))</f>
        <v>0</v>
      </c>
      <c r="N102" s="34">
        <f>IF(YEAR($H102)&lt;YEAR(Cashflow!$D$2),0,IF(WEEKNUM($H102)=N$3,$E102,0))</f>
        <v>0</v>
      </c>
      <c r="O102" s="34">
        <f>IF(YEAR($H102)&lt;YEAR(Cashflow!$D$2),0,IF(WEEKNUM($H102)=O$3,$E102,0))</f>
        <v>0</v>
      </c>
      <c r="P102" s="34">
        <f>IF(YEAR($H102)&lt;YEAR(Cashflow!$D$2),0,IF(WEEKNUM($H102)=P$3,$E102,0))</f>
        <v>0</v>
      </c>
      <c r="Q102" s="34">
        <f>IF(YEAR($H102)&lt;YEAR(Cashflow!$D$2),0,IF(WEEKNUM($H102)=Q$3,$E102,0))</f>
        <v>0</v>
      </c>
      <c r="R102" s="34">
        <f>IF(YEAR($H102)&lt;YEAR(Cashflow!$D$2),0,IF(WEEKNUM($H102)=R$3,$E102,0))</f>
        <v>0</v>
      </c>
      <c r="S102" s="34">
        <f>IF(YEAR($H102)&lt;YEAR(Cashflow!$D$2),0,IF(WEEKNUM($H102)=S$3,$E102,0))</f>
        <v>0</v>
      </c>
      <c r="T102" s="34">
        <f>IF(YEAR($H102)&lt;YEAR(Cashflow!$D$2),0,IF(WEEKNUM($H102)=T$3,$E102,0))</f>
        <v>0</v>
      </c>
      <c r="U102" s="34">
        <f>IF(YEAR($H102)&lt;YEAR(Cashflow!$D$2),0,IF(WEEKNUM($H102)=U$3,$E102,0))</f>
        <v>0</v>
      </c>
      <c r="V102" s="34">
        <f>IF(YEAR($H102)&lt;YEAR(Cashflow!$D$2),0,IF(WEEKNUM($H102)=V$3,$E102,0))</f>
        <v>0</v>
      </c>
      <c r="W102" s="34">
        <f>IF(YEAR($H102)&lt;YEAR(Cashflow!$D$2),0,IF(WEEKNUM($H102)=W$3,$E102,0))</f>
        <v>0</v>
      </c>
      <c r="X102" s="34">
        <f>IF(YEAR($H102)&lt;YEAR(Cashflow!$D$2),0,IF(WEEKNUM($H102)=X$3,$E102,0))</f>
        <v>0</v>
      </c>
      <c r="Y102" s="34">
        <f>IF(YEAR($H102)&lt;YEAR(Cashflow!$D$2),0,IF(WEEKNUM($H102)=Y$3,$E102,0))</f>
        <v>0</v>
      </c>
      <c r="Z102" s="34">
        <f>IF(YEAR($H102)&lt;YEAR(Cashflow!$D$2),0,IF(WEEKNUM($H102)=Z$3,$E102,0))</f>
        <v>0</v>
      </c>
      <c r="AA102" s="34">
        <f>IF(YEAR($H102)&lt;YEAR(Cashflow!$D$2),0,IF(WEEKNUM($H102)=AA$3,$E102,0))</f>
        <v>0</v>
      </c>
      <c r="AB102" s="34">
        <f>IF(YEAR($H102)&lt;YEAR(Cashflow!$D$2),0,IF(WEEKNUM($H102)=AB$3,$E102,0))</f>
        <v>0</v>
      </c>
      <c r="AC102" s="34">
        <f>IF(YEAR($H102)&lt;YEAR(Cashflow!$D$2),0,IF(WEEKNUM($H102)=AC$3,$E102,0))</f>
        <v>0</v>
      </c>
      <c r="AD102" s="34">
        <f>IF(YEAR($H102)&lt;YEAR(Cashflow!$D$2),0,IF(WEEKNUM($H102)=AD$3,$E102,0))</f>
        <v>0</v>
      </c>
      <c r="AE102" s="34">
        <f>IF(YEAR($H102)&lt;YEAR(Cashflow!$D$2),0,IF(WEEKNUM($H102)=AE$3,$E102,0))</f>
        <v>0</v>
      </c>
      <c r="AF102" s="34">
        <f>IF(YEAR($H102)&lt;YEAR(Cashflow!$D$2),0,IF(WEEKNUM($H102)=AF$3,$E102,0))</f>
        <v>0</v>
      </c>
      <c r="AG102" s="34">
        <f>IF(YEAR($H102)&lt;YEAR(Cashflow!$D$2),0,IF(WEEKNUM($H102)=AG$3,$E102,0))</f>
        <v>0</v>
      </c>
      <c r="AH102" s="34">
        <f>IF(YEAR($H102)&lt;YEAR(Cashflow!$D$2),0,IF(WEEKNUM($H102)=AH$3,$E102,0))</f>
        <v>0</v>
      </c>
      <c r="AI102" s="34">
        <f>IF(YEAR($H102)&lt;YEAR(Cashflow!$D$2),0,IF(WEEKNUM($H102)=AI$3,$E102,0))</f>
        <v>0</v>
      </c>
      <c r="AJ102" s="34">
        <f>IF(YEAR($H102)&lt;YEAR(Cashflow!$D$2),0,IF(WEEKNUM($H102)=AJ$3,$E102,0))</f>
        <v>0</v>
      </c>
      <c r="AK102" s="34">
        <f>IF(YEAR($H102)&lt;YEAR(Cashflow!$D$2),0,IF(WEEKNUM($H102)=AK$3,$E102,0))</f>
        <v>0</v>
      </c>
      <c r="AL102" s="34">
        <f>IF(YEAR($H102)&lt;YEAR(Cashflow!$D$2),0,IF(WEEKNUM($H102)=AL$3,$E102,0))</f>
        <v>0</v>
      </c>
      <c r="AM102" s="34">
        <f>IF(YEAR($H102)&lt;YEAR(Cashflow!$D$2),0,IF(WEEKNUM($H102)=AM$3,$E102,0))</f>
        <v>0</v>
      </c>
      <c r="AN102" s="34">
        <f>IF(YEAR($H102)&lt;YEAR(Cashflow!$D$2),0,IF(WEEKNUM($H102)=AN$3,$E102,0))</f>
        <v>0</v>
      </c>
      <c r="AO102" s="34">
        <f>IF(YEAR($H102)&lt;YEAR(Cashflow!$D$2),0,IF(WEEKNUM($H102)=AO$3,$E102,0))</f>
        <v>0</v>
      </c>
      <c r="AP102" s="34">
        <f>IF(YEAR($H102)&lt;YEAR(Cashflow!$D$2),0,IF(WEEKNUM($H102)=AP$3,$E102,0))</f>
        <v>0</v>
      </c>
      <c r="AQ102" s="34">
        <f>IF(YEAR($H102)&lt;YEAR(Cashflow!$D$2),0,IF(WEEKNUM($H102)=AQ$3,$E102,0))</f>
        <v>0</v>
      </c>
      <c r="AR102" s="34">
        <f>IF(YEAR($H102)&lt;YEAR(Cashflow!$D$2),0,IF(WEEKNUM($H102)=AR$3,$E102,0))</f>
        <v>0</v>
      </c>
      <c r="AS102" s="34">
        <f>IF(YEAR($H102)&lt;YEAR(Cashflow!$D$2),0,IF(WEEKNUM($H102)=AS$3,$E102,0))</f>
        <v>0</v>
      </c>
      <c r="AT102" s="34">
        <f>IF(YEAR($H102)&lt;YEAR(Cashflow!$D$2),0,IF(WEEKNUM($H102)=AT$3,$E102,0))</f>
        <v>0</v>
      </c>
      <c r="AU102" s="34">
        <f>IF(YEAR($H102)&lt;YEAR(Cashflow!$D$2),0,IF(WEEKNUM($H102)=AU$3,$E102,0))</f>
        <v>0</v>
      </c>
      <c r="AV102" s="34">
        <f>IF(YEAR($H102)&lt;YEAR(Cashflow!$D$2),0,IF(WEEKNUM($H102)=AV$3,$E102,0))</f>
        <v>0</v>
      </c>
      <c r="AW102" s="34">
        <f>IF(YEAR($H102)&lt;YEAR(Cashflow!$D$2),0,IF(WEEKNUM($H102)=AW$3,$E102,0))</f>
        <v>0</v>
      </c>
      <c r="AX102" s="28"/>
      <c r="AY102" s="28"/>
      <c r="AZ102" s="28"/>
    </row>
    <row r="103" spans="2:52" ht="15">
      <c r="B103" s="5" t="s">
        <v>143</v>
      </c>
      <c r="C103" s="4">
        <v>43885</v>
      </c>
      <c r="D103" s="4">
        <v>43899</v>
      </c>
      <c r="E103" s="1">
        <v>321.26</v>
      </c>
      <c r="F103" s="1">
        <v>21</v>
      </c>
      <c r="G103" s="46">
        <v>0</v>
      </c>
      <c r="H103" s="31">
        <f t="shared" si="4"/>
        <v>43899</v>
      </c>
      <c r="I103" s="34">
        <f>IF(YEAR($H103)&lt;YEAR(Cashflow!$D$2),$E103,IF(WEEKNUM($H103)&lt;=I$3,$E103,0))</f>
        <v>321.26</v>
      </c>
      <c r="J103" s="34">
        <f>IF(YEAR($H103)&lt;YEAR(Cashflow!$D$2),0,IF(WEEKNUM($H103)=J$3,$E103,0))</f>
        <v>0</v>
      </c>
      <c r="K103" s="34">
        <f>IF(YEAR($H103)&lt;YEAR(Cashflow!$D$2),0,IF(WEEKNUM($H103)=K$3,$E103,0))</f>
        <v>0</v>
      </c>
      <c r="L103" s="34">
        <f>IF(YEAR($H103)&lt;YEAR(Cashflow!$D$2),0,IF(WEEKNUM($H103)=L$3,$E103,0))</f>
        <v>0</v>
      </c>
      <c r="M103" s="34">
        <f>IF(YEAR($H103)&lt;YEAR(Cashflow!$D$2),0,IF(WEEKNUM($H103)=M$3,$E103,0))</f>
        <v>0</v>
      </c>
      <c r="N103" s="34">
        <f>IF(YEAR($H103)&lt;YEAR(Cashflow!$D$2),0,IF(WEEKNUM($H103)=N$3,$E103,0))</f>
        <v>0</v>
      </c>
      <c r="O103" s="34">
        <f>IF(YEAR($H103)&lt;YEAR(Cashflow!$D$2),0,IF(WEEKNUM($H103)=O$3,$E103,0))</f>
        <v>0</v>
      </c>
      <c r="P103" s="34">
        <f>IF(YEAR($H103)&lt;YEAR(Cashflow!$D$2),0,IF(WEEKNUM($H103)=P$3,$E103,0))</f>
        <v>0</v>
      </c>
      <c r="Q103" s="34">
        <f>IF(YEAR($H103)&lt;YEAR(Cashflow!$D$2),0,IF(WEEKNUM($H103)=Q$3,$E103,0))</f>
        <v>0</v>
      </c>
      <c r="R103" s="34">
        <f>IF(YEAR($H103)&lt;YEAR(Cashflow!$D$2),0,IF(WEEKNUM($H103)=R$3,$E103,0))</f>
        <v>0</v>
      </c>
      <c r="S103" s="34">
        <f>IF(YEAR($H103)&lt;YEAR(Cashflow!$D$2),0,IF(WEEKNUM($H103)=S$3,$E103,0))</f>
        <v>0</v>
      </c>
      <c r="T103" s="34">
        <f>IF(YEAR($H103)&lt;YEAR(Cashflow!$D$2),0,IF(WEEKNUM($H103)=T$3,$E103,0))</f>
        <v>0</v>
      </c>
      <c r="U103" s="34">
        <f>IF(YEAR($H103)&lt;YEAR(Cashflow!$D$2),0,IF(WEEKNUM($H103)=U$3,$E103,0))</f>
        <v>0</v>
      </c>
      <c r="V103" s="34">
        <f>IF(YEAR($H103)&lt;YEAR(Cashflow!$D$2),0,IF(WEEKNUM($H103)=V$3,$E103,0))</f>
        <v>0</v>
      </c>
      <c r="W103" s="34">
        <f>IF(YEAR($H103)&lt;YEAR(Cashflow!$D$2),0,IF(WEEKNUM($H103)=W$3,$E103,0))</f>
        <v>0</v>
      </c>
      <c r="X103" s="34">
        <f>IF(YEAR($H103)&lt;YEAR(Cashflow!$D$2),0,IF(WEEKNUM($H103)=X$3,$E103,0))</f>
        <v>0</v>
      </c>
      <c r="Y103" s="34">
        <f>IF(YEAR($H103)&lt;YEAR(Cashflow!$D$2),0,IF(WEEKNUM($H103)=Y$3,$E103,0))</f>
        <v>0</v>
      </c>
      <c r="Z103" s="34">
        <f>IF(YEAR($H103)&lt;YEAR(Cashflow!$D$2),0,IF(WEEKNUM($H103)=Z$3,$E103,0))</f>
        <v>0</v>
      </c>
      <c r="AA103" s="34">
        <f>IF(YEAR($H103)&lt;YEAR(Cashflow!$D$2),0,IF(WEEKNUM($H103)=AA$3,$E103,0))</f>
        <v>0</v>
      </c>
      <c r="AB103" s="34">
        <f>IF(YEAR($H103)&lt;YEAR(Cashflow!$D$2),0,IF(WEEKNUM($H103)=AB$3,$E103,0))</f>
        <v>0</v>
      </c>
      <c r="AC103" s="34">
        <f>IF(YEAR($H103)&lt;YEAR(Cashflow!$D$2),0,IF(WEEKNUM($H103)=AC$3,$E103,0))</f>
        <v>0</v>
      </c>
      <c r="AD103" s="34">
        <f>IF(YEAR($H103)&lt;YEAR(Cashflow!$D$2),0,IF(WEEKNUM($H103)=AD$3,$E103,0))</f>
        <v>0</v>
      </c>
      <c r="AE103" s="34">
        <f>IF(YEAR($H103)&lt;YEAR(Cashflow!$D$2),0,IF(WEEKNUM($H103)=AE$3,$E103,0))</f>
        <v>0</v>
      </c>
      <c r="AF103" s="34">
        <f>IF(YEAR($H103)&lt;YEAR(Cashflow!$D$2),0,IF(WEEKNUM($H103)=AF$3,$E103,0))</f>
        <v>0</v>
      </c>
      <c r="AG103" s="34">
        <f>IF(YEAR($H103)&lt;YEAR(Cashflow!$D$2),0,IF(WEEKNUM($H103)=AG$3,$E103,0))</f>
        <v>0</v>
      </c>
      <c r="AH103" s="34">
        <f>IF(YEAR($H103)&lt;YEAR(Cashflow!$D$2),0,IF(WEEKNUM($H103)=AH$3,$E103,0))</f>
        <v>0</v>
      </c>
      <c r="AI103" s="34">
        <f>IF(YEAR($H103)&lt;YEAR(Cashflow!$D$2),0,IF(WEEKNUM($H103)=AI$3,$E103,0))</f>
        <v>0</v>
      </c>
      <c r="AJ103" s="34">
        <f>IF(YEAR($H103)&lt;YEAR(Cashflow!$D$2),0,IF(WEEKNUM($H103)=AJ$3,$E103,0))</f>
        <v>0</v>
      </c>
      <c r="AK103" s="34">
        <f>IF(YEAR($H103)&lt;YEAR(Cashflow!$D$2),0,IF(WEEKNUM($H103)=AK$3,$E103,0))</f>
        <v>0</v>
      </c>
      <c r="AL103" s="34">
        <f>IF(YEAR($H103)&lt;YEAR(Cashflow!$D$2),0,IF(WEEKNUM($H103)=AL$3,$E103,0))</f>
        <v>0</v>
      </c>
      <c r="AM103" s="34">
        <f>IF(YEAR($H103)&lt;YEAR(Cashflow!$D$2),0,IF(WEEKNUM($H103)=AM$3,$E103,0))</f>
        <v>0</v>
      </c>
      <c r="AN103" s="34">
        <f>IF(YEAR($H103)&lt;YEAR(Cashflow!$D$2),0,IF(WEEKNUM($H103)=AN$3,$E103,0))</f>
        <v>0</v>
      </c>
      <c r="AO103" s="34">
        <f>IF(YEAR($H103)&lt;YEAR(Cashflow!$D$2),0,IF(WEEKNUM($H103)=AO$3,$E103,0))</f>
        <v>0</v>
      </c>
      <c r="AP103" s="34">
        <f>IF(YEAR($H103)&lt;YEAR(Cashflow!$D$2),0,IF(WEEKNUM($H103)=AP$3,$E103,0))</f>
        <v>0</v>
      </c>
      <c r="AQ103" s="34">
        <f>IF(YEAR($H103)&lt;YEAR(Cashflow!$D$2),0,IF(WEEKNUM($H103)=AQ$3,$E103,0))</f>
        <v>0</v>
      </c>
      <c r="AR103" s="34">
        <f>IF(YEAR($H103)&lt;YEAR(Cashflow!$D$2),0,IF(WEEKNUM($H103)=AR$3,$E103,0))</f>
        <v>0</v>
      </c>
      <c r="AS103" s="34">
        <f>IF(YEAR($H103)&lt;YEAR(Cashflow!$D$2),0,IF(WEEKNUM($H103)=AS$3,$E103,0))</f>
        <v>0</v>
      </c>
      <c r="AT103" s="34">
        <f>IF(YEAR($H103)&lt;YEAR(Cashflow!$D$2),0,IF(WEEKNUM($H103)=AT$3,$E103,0))</f>
        <v>0</v>
      </c>
      <c r="AU103" s="34">
        <f>IF(YEAR($H103)&lt;YEAR(Cashflow!$D$2),0,IF(WEEKNUM($H103)=AU$3,$E103,0))</f>
        <v>0</v>
      </c>
      <c r="AV103" s="34">
        <f>IF(YEAR($H103)&lt;YEAR(Cashflow!$D$2),0,IF(WEEKNUM($H103)=AV$3,$E103,0))</f>
        <v>0</v>
      </c>
      <c r="AW103" s="34">
        <f>IF(YEAR($H103)&lt;YEAR(Cashflow!$D$2),0,IF(WEEKNUM($H103)=AW$3,$E103,0))</f>
        <v>0</v>
      </c>
      <c r="AX103" s="28"/>
      <c r="AY103" s="28"/>
      <c r="AZ103" s="28"/>
    </row>
    <row r="104" spans="2:52" ht="15">
      <c r="B104" s="5" t="s">
        <v>144</v>
      </c>
      <c r="C104" s="4">
        <v>43885</v>
      </c>
      <c r="D104" s="4">
        <v>43899</v>
      </c>
      <c r="E104" s="1">
        <v>392.04</v>
      </c>
      <c r="F104" s="1">
        <v>21</v>
      </c>
      <c r="G104" s="46">
        <v>0</v>
      </c>
      <c r="H104" s="31">
        <f t="shared" si="4"/>
        <v>43899</v>
      </c>
      <c r="I104" s="34">
        <f>IF(YEAR($H104)&lt;YEAR(Cashflow!$D$2),$E104,IF(WEEKNUM($H104)&lt;=I$3,$E104,0))</f>
        <v>392.04</v>
      </c>
      <c r="J104" s="34">
        <f>IF(YEAR($H104)&lt;YEAR(Cashflow!$D$2),0,IF(WEEKNUM($H104)=J$3,$E104,0))</f>
        <v>0</v>
      </c>
      <c r="K104" s="34">
        <f>IF(YEAR($H104)&lt;YEAR(Cashflow!$D$2),0,IF(WEEKNUM($H104)=K$3,$E104,0))</f>
        <v>0</v>
      </c>
      <c r="L104" s="34">
        <f>IF(YEAR($H104)&lt;YEAR(Cashflow!$D$2),0,IF(WEEKNUM($H104)=L$3,$E104,0))</f>
        <v>0</v>
      </c>
      <c r="M104" s="34">
        <f>IF(YEAR($H104)&lt;YEAR(Cashflow!$D$2),0,IF(WEEKNUM($H104)=M$3,$E104,0))</f>
        <v>0</v>
      </c>
      <c r="N104" s="34">
        <f>IF(YEAR($H104)&lt;YEAR(Cashflow!$D$2),0,IF(WEEKNUM($H104)=N$3,$E104,0))</f>
        <v>0</v>
      </c>
      <c r="O104" s="34">
        <f>IF(YEAR($H104)&lt;YEAR(Cashflow!$D$2),0,IF(WEEKNUM($H104)=O$3,$E104,0))</f>
        <v>0</v>
      </c>
      <c r="P104" s="34">
        <f>IF(YEAR($H104)&lt;YEAR(Cashflow!$D$2),0,IF(WEEKNUM($H104)=P$3,$E104,0))</f>
        <v>0</v>
      </c>
      <c r="Q104" s="34">
        <f>IF(YEAR($H104)&lt;YEAR(Cashflow!$D$2),0,IF(WEEKNUM($H104)=Q$3,$E104,0))</f>
        <v>0</v>
      </c>
      <c r="R104" s="34">
        <f>IF(YEAR($H104)&lt;YEAR(Cashflow!$D$2),0,IF(WEEKNUM($H104)=R$3,$E104,0))</f>
        <v>0</v>
      </c>
      <c r="S104" s="34">
        <f>IF(YEAR($H104)&lt;YEAR(Cashflow!$D$2),0,IF(WEEKNUM($H104)=S$3,$E104,0))</f>
        <v>0</v>
      </c>
      <c r="T104" s="34">
        <f>IF(YEAR($H104)&lt;YEAR(Cashflow!$D$2),0,IF(WEEKNUM($H104)=T$3,$E104,0))</f>
        <v>0</v>
      </c>
      <c r="U104" s="34">
        <f>IF(YEAR($H104)&lt;YEAR(Cashflow!$D$2),0,IF(WEEKNUM($H104)=U$3,$E104,0))</f>
        <v>0</v>
      </c>
      <c r="V104" s="34">
        <f>IF(YEAR($H104)&lt;YEAR(Cashflow!$D$2),0,IF(WEEKNUM($H104)=V$3,$E104,0))</f>
        <v>0</v>
      </c>
      <c r="W104" s="34">
        <f>IF(YEAR($H104)&lt;YEAR(Cashflow!$D$2),0,IF(WEEKNUM($H104)=W$3,$E104,0))</f>
        <v>0</v>
      </c>
      <c r="X104" s="34">
        <f>IF(YEAR($H104)&lt;YEAR(Cashflow!$D$2),0,IF(WEEKNUM($H104)=X$3,$E104,0))</f>
        <v>0</v>
      </c>
      <c r="Y104" s="34">
        <f>IF(YEAR($H104)&lt;YEAR(Cashflow!$D$2),0,IF(WEEKNUM($H104)=Y$3,$E104,0))</f>
        <v>0</v>
      </c>
      <c r="Z104" s="34">
        <f>IF(YEAR($H104)&lt;YEAR(Cashflow!$D$2),0,IF(WEEKNUM($H104)=Z$3,$E104,0))</f>
        <v>0</v>
      </c>
      <c r="AA104" s="34">
        <f>IF(YEAR($H104)&lt;YEAR(Cashflow!$D$2),0,IF(WEEKNUM($H104)=AA$3,$E104,0))</f>
        <v>0</v>
      </c>
      <c r="AB104" s="34">
        <f>IF(YEAR($H104)&lt;YEAR(Cashflow!$D$2),0,IF(WEEKNUM($H104)=AB$3,$E104,0))</f>
        <v>0</v>
      </c>
      <c r="AC104" s="34">
        <f>IF(YEAR($H104)&lt;YEAR(Cashflow!$D$2),0,IF(WEEKNUM($H104)=AC$3,$E104,0))</f>
        <v>0</v>
      </c>
      <c r="AD104" s="34">
        <f>IF(YEAR($H104)&lt;YEAR(Cashflow!$D$2),0,IF(WEEKNUM($H104)=AD$3,$E104,0))</f>
        <v>0</v>
      </c>
      <c r="AE104" s="34">
        <f>IF(YEAR($H104)&lt;YEAR(Cashflow!$D$2),0,IF(WEEKNUM($H104)=AE$3,$E104,0))</f>
        <v>0</v>
      </c>
      <c r="AF104" s="34">
        <f>IF(YEAR($H104)&lt;YEAR(Cashflow!$D$2),0,IF(WEEKNUM($H104)=AF$3,$E104,0))</f>
        <v>0</v>
      </c>
      <c r="AG104" s="34">
        <f>IF(YEAR($H104)&lt;YEAR(Cashflow!$D$2),0,IF(WEEKNUM($H104)=AG$3,$E104,0))</f>
        <v>0</v>
      </c>
      <c r="AH104" s="34">
        <f>IF(YEAR($H104)&lt;YEAR(Cashflow!$D$2),0,IF(WEEKNUM($H104)=AH$3,$E104,0))</f>
        <v>0</v>
      </c>
      <c r="AI104" s="34">
        <f>IF(YEAR($H104)&lt;YEAR(Cashflow!$D$2),0,IF(WEEKNUM($H104)=AI$3,$E104,0))</f>
        <v>0</v>
      </c>
      <c r="AJ104" s="34">
        <f>IF(YEAR($H104)&lt;YEAR(Cashflow!$D$2),0,IF(WEEKNUM($H104)=AJ$3,$E104,0))</f>
        <v>0</v>
      </c>
      <c r="AK104" s="34">
        <f>IF(YEAR($H104)&lt;YEAR(Cashflow!$D$2),0,IF(WEEKNUM($H104)=AK$3,$E104,0))</f>
        <v>0</v>
      </c>
      <c r="AL104" s="34">
        <f>IF(YEAR($H104)&lt;YEAR(Cashflow!$D$2),0,IF(WEEKNUM($H104)=AL$3,$E104,0))</f>
        <v>0</v>
      </c>
      <c r="AM104" s="34">
        <f>IF(YEAR($H104)&lt;YEAR(Cashflow!$D$2),0,IF(WEEKNUM($H104)=AM$3,$E104,0))</f>
        <v>0</v>
      </c>
      <c r="AN104" s="34">
        <f>IF(YEAR($H104)&lt;YEAR(Cashflow!$D$2),0,IF(WEEKNUM($H104)=AN$3,$E104,0))</f>
        <v>0</v>
      </c>
      <c r="AO104" s="34">
        <f>IF(YEAR($H104)&lt;YEAR(Cashflow!$D$2),0,IF(WEEKNUM($H104)=AO$3,$E104,0))</f>
        <v>0</v>
      </c>
      <c r="AP104" s="34">
        <f>IF(YEAR($H104)&lt;YEAR(Cashflow!$D$2),0,IF(WEEKNUM($H104)=AP$3,$E104,0))</f>
        <v>0</v>
      </c>
      <c r="AQ104" s="34">
        <f>IF(YEAR($H104)&lt;YEAR(Cashflow!$D$2),0,IF(WEEKNUM($H104)=AQ$3,$E104,0))</f>
        <v>0</v>
      </c>
      <c r="AR104" s="34">
        <f>IF(YEAR($H104)&lt;YEAR(Cashflow!$D$2),0,IF(WEEKNUM($H104)=AR$3,$E104,0))</f>
        <v>0</v>
      </c>
      <c r="AS104" s="34">
        <f>IF(YEAR($H104)&lt;YEAR(Cashflow!$D$2),0,IF(WEEKNUM($H104)=AS$3,$E104,0))</f>
        <v>0</v>
      </c>
      <c r="AT104" s="34">
        <f>IF(YEAR($H104)&lt;YEAR(Cashflow!$D$2),0,IF(WEEKNUM($H104)=AT$3,$E104,0))</f>
        <v>0</v>
      </c>
      <c r="AU104" s="34">
        <f>IF(YEAR($H104)&lt;YEAR(Cashflow!$D$2),0,IF(WEEKNUM($H104)=AU$3,$E104,0))</f>
        <v>0</v>
      </c>
      <c r="AV104" s="34">
        <f>IF(YEAR($H104)&lt;YEAR(Cashflow!$D$2),0,IF(WEEKNUM($H104)=AV$3,$E104,0))</f>
        <v>0</v>
      </c>
      <c r="AW104" s="34">
        <f>IF(YEAR($H104)&lt;YEAR(Cashflow!$D$2),0,IF(WEEKNUM($H104)=AW$3,$E104,0))</f>
        <v>0</v>
      </c>
      <c r="AX104" s="28"/>
      <c r="AY104" s="28"/>
      <c r="AZ104" s="28"/>
    </row>
    <row r="105" spans="2:52" ht="15">
      <c r="B105" s="5" t="s">
        <v>145</v>
      </c>
      <c r="C105" s="4">
        <v>43892</v>
      </c>
      <c r="D105" s="4">
        <v>43906</v>
      </c>
      <c r="E105" s="3">
        <v>605</v>
      </c>
      <c r="F105" s="1">
        <v>14</v>
      </c>
      <c r="G105" s="46">
        <v>0</v>
      </c>
      <c r="H105" s="31">
        <f t="shared" si="4"/>
        <v>43906</v>
      </c>
      <c r="I105" s="34">
        <f>IF(YEAR($H105)&lt;YEAR(Cashflow!$D$2),$E105,IF(WEEKNUM($H105)&lt;=I$3,$E105,0))</f>
        <v>605</v>
      </c>
      <c r="J105" s="34">
        <f>IF(YEAR($H105)&lt;YEAR(Cashflow!$D$2),0,IF(WEEKNUM($H105)=J$3,$E105,0))</f>
        <v>0</v>
      </c>
      <c r="K105" s="34">
        <f>IF(YEAR($H105)&lt;YEAR(Cashflow!$D$2),0,IF(WEEKNUM($H105)=K$3,$E105,0))</f>
        <v>0</v>
      </c>
      <c r="L105" s="34">
        <f>IF(YEAR($H105)&lt;YEAR(Cashflow!$D$2),0,IF(WEEKNUM($H105)=L$3,$E105,0))</f>
        <v>0</v>
      </c>
      <c r="M105" s="34">
        <f>IF(YEAR($H105)&lt;YEAR(Cashflow!$D$2),0,IF(WEEKNUM($H105)=M$3,$E105,0))</f>
        <v>0</v>
      </c>
      <c r="N105" s="34">
        <f>IF(YEAR($H105)&lt;YEAR(Cashflow!$D$2),0,IF(WEEKNUM($H105)=N$3,$E105,0))</f>
        <v>0</v>
      </c>
      <c r="O105" s="34">
        <f>IF(YEAR($H105)&lt;YEAR(Cashflow!$D$2),0,IF(WEEKNUM($H105)=O$3,$E105,0))</f>
        <v>0</v>
      </c>
      <c r="P105" s="34">
        <f>IF(YEAR($H105)&lt;YEAR(Cashflow!$D$2),0,IF(WEEKNUM($H105)=P$3,$E105,0))</f>
        <v>0</v>
      </c>
      <c r="Q105" s="34">
        <f>IF(YEAR($H105)&lt;YEAR(Cashflow!$D$2),0,IF(WEEKNUM($H105)=Q$3,$E105,0))</f>
        <v>0</v>
      </c>
      <c r="R105" s="34">
        <f>IF(YEAR($H105)&lt;YEAR(Cashflow!$D$2),0,IF(WEEKNUM($H105)=R$3,$E105,0))</f>
        <v>0</v>
      </c>
      <c r="S105" s="34">
        <f>IF(YEAR($H105)&lt;YEAR(Cashflow!$D$2),0,IF(WEEKNUM($H105)=S$3,$E105,0))</f>
        <v>0</v>
      </c>
      <c r="T105" s="34">
        <f>IF(YEAR($H105)&lt;YEAR(Cashflow!$D$2),0,IF(WEEKNUM($H105)=T$3,$E105,0))</f>
        <v>0</v>
      </c>
      <c r="U105" s="34">
        <f>IF(YEAR($H105)&lt;YEAR(Cashflow!$D$2),0,IF(WEEKNUM($H105)=U$3,$E105,0))</f>
        <v>0</v>
      </c>
      <c r="V105" s="34">
        <f>IF(YEAR($H105)&lt;YEAR(Cashflow!$D$2),0,IF(WEEKNUM($H105)=V$3,$E105,0))</f>
        <v>0</v>
      </c>
      <c r="W105" s="34">
        <f>IF(YEAR($H105)&lt;YEAR(Cashflow!$D$2),0,IF(WEEKNUM($H105)=W$3,$E105,0))</f>
        <v>0</v>
      </c>
      <c r="X105" s="34">
        <f>IF(YEAR($H105)&lt;YEAR(Cashflow!$D$2),0,IF(WEEKNUM($H105)=X$3,$E105,0))</f>
        <v>0</v>
      </c>
      <c r="Y105" s="34">
        <f>IF(YEAR($H105)&lt;YEAR(Cashflow!$D$2),0,IF(WEEKNUM($H105)=Y$3,$E105,0))</f>
        <v>0</v>
      </c>
      <c r="Z105" s="34">
        <f>IF(YEAR($H105)&lt;YEAR(Cashflow!$D$2),0,IF(WEEKNUM($H105)=Z$3,$E105,0))</f>
        <v>0</v>
      </c>
      <c r="AA105" s="34">
        <f>IF(YEAR($H105)&lt;YEAR(Cashflow!$D$2),0,IF(WEEKNUM($H105)=AA$3,$E105,0))</f>
        <v>0</v>
      </c>
      <c r="AB105" s="34">
        <f>IF(YEAR($H105)&lt;YEAR(Cashflow!$D$2),0,IF(WEEKNUM($H105)=AB$3,$E105,0))</f>
        <v>0</v>
      </c>
      <c r="AC105" s="34">
        <f>IF(YEAR($H105)&lt;YEAR(Cashflow!$D$2),0,IF(WEEKNUM($H105)=AC$3,$E105,0))</f>
        <v>0</v>
      </c>
      <c r="AD105" s="34">
        <f>IF(YEAR($H105)&lt;YEAR(Cashflow!$D$2),0,IF(WEEKNUM($H105)=AD$3,$E105,0))</f>
        <v>0</v>
      </c>
      <c r="AE105" s="34">
        <f>IF(YEAR($H105)&lt;YEAR(Cashflow!$D$2),0,IF(WEEKNUM($H105)=AE$3,$E105,0))</f>
        <v>0</v>
      </c>
      <c r="AF105" s="34">
        <f>IF(YEAR($H105)&lt;YEAR(Cashflow!$D$2),0,IF(WEEKNUM($H105)=AF$3,$E105,0))</f>
        <v>0</v>
      </c>
      <c r="AG105" s="34">
        <f>IF(YEAR($H105)&lt;YEAR(Cashflow!$D$2),0,IF(WEEKNUM($H105)=AG$3,$E105,0))</f>
        <v>0</v>
      </c>
      <c r="AH105" s="34">
        <f>IF(YEAR($H105)&lt;YEAR(Cashflow!$D$2),0,IF(WEEKNUM($H105)=AH$3,$E105,0))</f>
        <v>0</v>
      </c>
      <c r="AI105" s="34">
        <f>IF(YEAR($H105)&lt;YEAR(Cashflow!$D$2),0,IF(WEEKNUM($H105)=AI$3,$E105,0))</f>
        <v>0</v>
      </c>
      <c r="AJ105" s="34">
        <f>IF(YEAR($H105)&lt;YEAR(Cashflow!$D$2),0,IF(WEEKNUM($H105)=AJ$3,$E105,0))</f>
        <v>0</v>
      </c>
      <c r="AK105" s="34">
        <f>IF(YEAR($H105)&lt;YEAR(Cashflow!$D$2),0,IF(WEEKNUM($H105)=AK$3,$E105,0))</f>
        <v>0</v>
      </c>
      <c r="AL105" s="34">
        <f>IF(YEAR($H105)&lt;YEAR(Cashflow!$D$2),0,IF(WEEKNUM($H105)=AL$3,$E105,0))</f>
        <v>0</v>
      </c>
      <c r="AM105" s="34">
        <f>IF(YEAR($H105)&lt;YEAR(Cashflow!$D$2),0,IF(WEEKNUM($H105)=AM$3,$E105,0))</f>
        <v>0</v>
      </c>
      <c r="AN105" s="34">
        <f>IF(YEAR($H105)&lt;YEAR(Cashflow!$D$2),0,IF(WEEKNUM($H105)=AN$3,$E105,0))</f>
        <v>0</v>
      </c>
      <c r="AO105" s="34">
        <f>IF(YEAR($H105)&lt;YEAR(Cashflow!$D$2),0,IF(WEEKNUM($H105)=AO$3,$E105,0))</f>
        <v>0</v>
      </c>
      <c r="AP105" s="34">
        <f>IF(YEAR($H105)&lt;YEAR(Cashflow!$D$2),0,IF(WEEKNUM($H105)=AP$3,$E105,0))</f>
        <v>0</v>
      </c>
      <c r="AQ105" s="34">
        <f>IF(YEAR($H105)&lt;YEAR(Cashflow!$D$2),0,IF(WEEKNUM($H105)=AQ$3,$E105,0))</f>
        <v>0</v>
      </c>
      <c r="AR105" s="34">
        <f>IF(YEAR($H105)&lt;YEAR(Cashflow!$D$2),0,IF(WEEKNUM($H105)=AR$3,$E105,0))</f>
        <v>0</v>
      </c>
      <c r="AS105" s="34">
        <f>IF(YEAR($H105)&lt;YEAR(Cashflow!$D$2),0,IF(WEEKNUM($H105)=AS$3,$E105,0))</f>
        <v>0</v>
      </c>
      <c r="AT105" s="34">
        <f>IF(YEAR($H105)&lt;YEAR(Cashflow!$D$2),0,IF(WEEKNUM($H105)=AT$3,$E105,0))</f>
        <v>0</v>
      </c>
      <c r="AU105" s="34">
        <f>IF(YEAR($H105)&lt;YEAR(Cashflow!$D$2),0,IF(WEEKNUM($H105)=AU$3,$E105,0))</f>
        <v>0</v>
      </c>
      <c r="AV105" s="34">
        <f>IF(YEAR($H105)&lt;YEAR(Cashflow!$D$2),0,IF(WEEKNUM($H105)=AV$3,$E105,0))</f>
        <v>0</v>
      </c>
      <c r="AW105" s="34">
        <f>IF(YEAR($H105)&lt;YEAR(Cashflow!$D$2),0,IF(WEEKNUM($H105)=AW$3,$E105,0))</f>
        <v>0</v>
      </c>
      <c r="AX105" s="28"/>
      <c r="AY105" s="28"/>
      <c r="AZ105" s="28"/>
    </row>
    <row r="106" spans="2:52" ht="15">
      <c r="B106" s="5" t="s">
        <v>146</v>
      </c>
      <c r="C106" s="4">
        <v>43906</v>
      </c>
      <c r="D106" s="4">
        <v>43920</v>
      </c>
      <c r="E106" s="1">
        <v>707.85</v>
      </c>
      <c r="F106" s="1">
        <v>0</v>
      </c>
      <c r="G106" s="46">
        <v>0</v>
      </c>
      <c r="H106" s="31">
        <f t="shared" si="4"/>
        <v>43920</v>
      </c>
      <c r="I106" s="34">
        <f>IF(YEAR($H106)&lt;YEAR(Cashflow!$D$2),$E106,IF(WEEKNUM($H106)&lt;=I$3,$E106,0))</f>
        <v>0</v>
      </c>
      <c r="J106" s="34">
        <f>IF(YEAR($H106)&lt;YEAR(Cashflow!$D$2),0,IF(WEEKNUM($H106)=J$3,$E106,0))</f>
        <v>707.85</v>
      </c>
      <c r="K106" s="34">
        <f>IF(YEAR($H106)&lt;YEAR(Cashflow!$D$2),0,IF(WEEKNUM($H106)=K$3,$E106,0))</f>
        <v>0</v>
      </c>
      <c r="L106" s="34">
        <f>IF(YEAR($H106)&lt;YEAR(Cashflow!$D$2),0,IF(WEEKNUM($H106)=L$3,$E106,0))</f>
        <v>0</v>
      </c>
      <c r="M106" s="34">
        <f>IF(YEAR($H106)&lt;YEAR(Cashflow!$D$2),0,IF(WEEKNUM($H106)=M$3,$E106,0))</f>
        <v>0</v>
      </c>
      <c r="N106" s="34">
        <f>IF(YEAR($H106)&lt;YEAR(Cashflow!$D$2),0,IF(WEEKNUM($H106)=N$3,$E106,0))</f>
        <v>0</v>
      </c>
      <c r="O106" s="34">
        <f>IF(YEAR($H106)&lt;YEAR(Cashflow!$D$2),0,IF(WEEKNUM($H106)=O$3,$E106,0))</f>
        <v>0</v>
      </c>
      <c r="P106" s="34">
        <f>IF(YEAR($H106)&lt;YEAR(Cashflow!$D$2),0,IF(WEEKNUM($H106)=P$3,$E106,0))</f>
        <v>0</v>
      </c>
      <c r="Q106" s="34">
        <f>IF(YEAR($H106)&lt;YEAR(Cashflow!$D$2),0,IF(WEEKNUM($H106)=Q$3,$E106,0))</f>
        <v>0</v>
      </c>
      <c r="R106" s="34">
        <f>IF(YEAR($H106)&lt;YEAR(Cashflow!$D$2),0,IF(WEEKNUM($H106)=R$3,$E106,0))</f>
        <v>0</v>
      </c>
      <c r="S106" s="34">
        <f>IF(YEAR($H106)&lt;YEAR(Cashflow!$D$2),0,IF(WEEKNUM($H106)=S$3,$E106,0))</f>
        <v>0</v>
      </c>
      <c r="T106" s="34">
        <f>IF(YEAR($H106)&lt;YEAR(Cashflow!$D$2),0,IF(WEEKNUM($H106)=T$3,$E106,0))</f>
        <v>0</v>
      </c>
      <c r="U106" s="34">
        <f>IF(YEAR($H106)&lt;YEAR(Cashflow!$D$2),0,IF(WEEKNUM($H106)=U$3,$E106,0))</f>
        <v>0</v>
      </c>
      <c r="V106" s="34">
        <f>IF(YEAR($H106)&lt;YEAR(Cashflow!$D$2),0,IF(WEEKNUM($H106)=V$3,$E106,0))</f>
        <v>0</v>
      </c>
      <c r="W106" s="34">
        <f>IF(YEAR($H106)&lt;YEAR(Cashflow!$D$2),0,IF(WEEKNUM($H106)=W$3,$E106,0))</f>
        <v>0</v>
      </c>
      <c r="X106" s="34">
        <f>IF(YEAR($H106)&lt;YEAR(Cashflow!$D$2),0,IF(WEEKNUM($H106)=X$3,$E106,0))</f>
        <v>0</v>
      </c>
      <c r="Y106" s="34">
        <f>IF(YEAR($H106)&lt;YEAR(Cashflow!$D$2),0,IF(WEEKNUM($H106)=Y$3,$E106,0))</f>
        <v>0</v>
      </c>
      <c r="Z106" s="34">
        <f>IF(YEAR($H106)&lt;YEAR(Cashflow!$D$2),0,IF(WEEKNUM($H106)=Z$3,$E106,0))</f>
        <v>0</v>
      </c>
      <c r="AA106" s="34">
        <f>IF(YEAR($H106)&lt;YEAR(Cashflow!$D$2),0,IF(WEEKNUM($H106)=AA$3,$E106,0))</f>
        <v>0</v>
      </c>
      <c r="AB106" s="34">
        <f>IF(YEAR($H106)&lt;YEAR(Cashflow!$D$2),0,IF(WEEKNUM($H106)=AB$3,$E106,0))</f>
        <v>0</v>
      </c>
      <c r="AC106" s="34">
        <f>IF(YEAR($H106)&lt;YEAR(Cashflow!$D$2),0,IF(WEEKNUM($H106)=AC$3,$E106,0))</f>
        <v>0</v>
      </c>
      <c r="AD106" s="34">
        <f>IF(YEAR($H106)&lt;YEAR(Cashflow!$D$2),0,IF(WEEKNUM($H106)=AD$3,$E106,0))</f>
        <v>0</v>
      </c>
      <c r="AE106" s="34">
        <f>IF(YEAR($H106)&lt;YEAR(Cashflow!$D$2),0,IF(WEEKNUM($H106)=AE$3,$E106,0))</f>
        <v>0</v>
      </c>
      <c r="AF106" s="34">
        <f>IF(YEAR($H106)&lt;YEAR(Cashflow!$D$2),0,IF(WEEKNUM($H106)=AF$3,$E106,0))</f>
        <v>0</v>
      </c>
      <c r="AG106" s="34">
        <f>IF(YEAR($H106)&lt;YEAR(Cashflow!$D$2),0,IF(WEEKNUM($H106)=AG$3,$E106,0))</f>
        <v>0</v>
      </c>
      <c r="AH106" s="34">
        <f>IF(YEAR($H106)&lt;YEAR(Cashflow!$D$2),0,IF(WEEKNUM($H106)=AH$3,$E106,0))</f>
        <v>0</v>
      </c>
      <c r="AI106" s="34">
        <f>IF(YEAR($H106)&lt;YEAR(Cashflow!$D$2),0,IF(WEEKNUM($H106)=AI$3,$E106,0))</f>
        <v>0</v>
      </c>
      <c r="AJ106" s="34">
        <f>IF(YEAR($H106)&lt;YEAR(Cashflow!$D$2),0,IF(WEEKNUM($H106)=AJ$3,$E106,0))</f>
        <v>0</v>
      </c>
      <c r="AK106" s="34">
        <f>IF(YEAR($H106)&lt;YEAR(Cashflow!$D$2),0,IF(WEEKNUM($H106)=AK$3,$E106,0))</f>
        <v>0</v>
      </c>
      <c r="AL106" s="34">
        <f>IF(YEAR($H106)&lt;YEAR(Cashflow!$D$2),0,IF(WEEKNUM($H106)=AL$3,$E106,0))</f>
        <v>0</v>
      </c>
      <c r="AM106" s="34">
        <f>IF(YEAR($H106)&lt;YEAR(Cashflow!$D$2),0,IF(WEEKNUM($H106)=AM$3,$E106,0))</f>
        <v>0</v>
      </c>
      <c r="AN106" s="34">
        <f>IF(YEAR($H106)&lt;YEAR(Cashflow!$D$2),0,IF(WEEKNUM($H106)=AN$3,$E106,0))</f>
        <v>0</v>
      </c>
      <c r="AO106" s="34">
        <f>IF(YEAR($H106)&lt;YEAR(Cashflow!$D$2),0,IF(WEEKNUM($H106)=AO$3,$E106,0))</f>
        <v>0</v>
      </c>
      <c r="AP106" s="34">
        <f>IF(YEAR($H106)&lt;YEAR(Cashflow!$D$2),0,IF(WEEKNUM($H106)=AP$3,$E106,0))</f>
        <v>0</v>
      </c>
      <c r="AQ106" s="34">
        <f>IF(YEAR($H106)&lt;YEAR(Cashflow!$D$2),0,IF(WEEKNUM($H106)=AQ$3,$E106,0))</f>
        <v>0</v>
      </c>
      <c r="AR106" s="34">
        <f>IF(YEAR($H106)&lt;YEAR(Cashflow!$D$2),0,IF(WEEKNUM($H106)=AR$3,$E106,0))</f>
        <v>0</v>
      </c>
      <c r="AS106" s="34">
        <f>IF(YEAR($H106)&lt;YEAR(Cashflow!$D$2),0,IF(WEEKNUM($H106)=AS$3,$E106,0))</f>
        <v>0</v>
      </c>
      <c r="AT106" s="34">
        <f>IF(YEAR($H106)&lt;YEAR(Cashflow!$D$2),0,IF(WEEKNUM($H106)=AT$3,$E106,0))</f>
        <v>0</v>
      </c>
      <c r="AU106" s="34">
        <f>IF(YEAR($H106)&lt;YEAR(Cashflow!$D$2),0,IF(WEEKNUM($H106)=AU$3,$E106,0))</f>
        <v>0</v>
      </c>
      <c r="AV106" s="34">
        <f>IF(YEAR($H106)&lt;YEAR(Cashflow!$D$2),0,IF(WEEKNUM($H106)=AV$3,$E106,0))</f>
        <v>0</v>
      </c>
      <c r="AW106" s="34">
        <f>IF(YEAR($H106)&lt;YEAR(Cashflow!$D$2),0,IF(WEEKNUM($H106)=AW$3,$E106,0))</f>
        <v>0</v>
      </c>
      <c r="AX106" s="28"/>
      <c r="AY106" s="28"/>
      <c r="AZ106" s="28"/>
    </row>
    <row r="107" spans="2:52" ht="15">
      <c r="B107" s="5" t="s">
        <v>147</v>
      </c>
      <c r="C107" s="4">
        <v>43892</v>
      </c>
      <c r="D107" s="4">
        <v>43922</v>
      </c>
      <c r="E107" s="2">
        <v>2609.5100000000002</v>
      </c>
      <c r="F107" s="1">
        <v>14</v>
      </c>
      <c r="G107" s="46">
        <v>0</v>
      </c>
      <c r="H107" s="31">
        <f t="shared" si="4"/>
        <v>43922</v>
      </c>
      <c r="I107" s="34">
        <f>IF(YEAR($H107)&lt;YEAR(Cashflow!$D$2),$E107,IF(WEEKNUM($H107)&lt;=I$3,$E107,0))</f>
        <v>0</v>
      </c>
      <c r="J107" s="34">
        <f>IF(YEAR($H107)&lt;YEAR(Cashflow!$D$2),0,IF(WEEKNUM($H107)=J$3,$E107,0))</f>
        <v>2609.5100000000002</v>
      </c>
      <c r="K107" s="34">
        <f>IF(YEAR($H107)&lt;YEAR(Cashflow!$D$2),0,IF(WEEKNUM($H107)=K$3,$E107,0))</f>
        <v>0</v>
      </c>
      <c r="L107" s="34">
        <f>IF(YEAR($H107)&lt;YEAR(Cashflow!$D$2),0,IF(WEEKNUM($H107)=L$3,$E107,0))</f>
        <v>0</v>
      </c>
      <c r="M107" s="34">
        <f>IF(YEAR($H107)&lt;YEAR(Cashflow!$D$2),0,IF(WEEKNUM($H107)=M$3,$E107,0))</f>
        <v>0</v>
      </c>
      <c r="N107" s="34">
        <f>IF(YEAR($H107)&lt;YEAR(Cashflow!$D$2),0,IF(WEEKNUM($H107)=N$3,$E107,0))</f>
        <v>0</v>
      </c>
      <c r="O107" s="34">
        <f>IF(YEAR($H107)&lt;YEAR(Cashflow!$D$2),0,IF(WEEKNUM($H107)=O$3,$E107,0))</f>
        <v>0</v>
      </c>
      <c r="P107" s="34">
        <f>IF(YEAR($H107)&lt;YEAR(Cashflow!$D$2),0,IF(WEEKNUM($H107)=P$3,$E107,0))</f>
        <v>0</v>
      </c>
      <c r="Q107" s="34">
        <f>IF(YEAR($H107)&lt;YEAR(Cashflow!$D$2),0,IF(WEEKNUM($H107)=Q$3,$E107,0))</f>
        <v>0</v>
      </c>
      <c r="R107" s="34">
        <f>IF(YEAR($H107)&lt;YEAR(Cashflow!$D$2),0,IF(WEEKNUM($H107)=R$3,$E107,0))</f>
        <v>0</v>
      </c>
      <c r="S107" s="34">
        <f>IF(YEAR($H107)&lt;YEAR(Cashflow!$D$2),0,IF(WEEKNUM($H107)=S$3,$E107,0))</f>
        <v>0</v>
      </c>
      <c r="T107" s="34">
        <f>IF(YEAR($H107)&lt;YEAR(Cashflow!$D$2),0,IF(WEEKNUM($H107)=T$3,$E107,0))</f>
        <v>0</v>
      </c>
      <c r="U107" s="34">
        <f>IF(YEAR($H107)&lt;YEAR(Cashflow!$D$2),0,IF(WEEKNUM($H107)=U$3,$E107,0))</f>
        <v>0</v>
      </c>
      <c r="V107" s="34">
        <f>IF(YEAR($H107)&lt;YEAR(Cashflow!$D$2),0,IF(WEEKNUM($H107)=V$3,$E107,0))</f>
        <v>0</v>
      </c>
      <c r="W107" s="34">
        <f>IF(YEAR($H107)&lt;YEAR(Cashflow!$D$2),0,IF(WEEKNUM($H107)=W$3,$E107,0))</f>
        <v>0</v>
      </c>
      <c r="X107" s="34">
        <f>IF(YEAR($H107)&lt;YEAR(Cashflow!$D$2),0,IF(WEEKNUM($H107)=X$3,$E107,0))</f>
        <v>0</v>
      </c>
      <c r="Y107" s="34">
        <f>IF(YEAR($H107)&lt;YEAR(Cashflow!$D$2),0,IF(WEEKNUM($H107)=Y$3,$E107,0))</f>
        <v>0</v>
      </c>
      <c r="Z107" s="34">
        <f>IF(YEAR($H107)&lt;YEAR(Cashflow!$D$2),0,IF(WEEKNUM($H107)=Z$3,$E107,0))</f>
        <v>0</v>
      </c>
      <c r="AA107" s="34">
        <f>IF(YEAR($H107)&lt;YEAR(Cashflow!$D$2),0,IF(WEEKNUM($H107)=AA$3,$E107,0))</f>
        <v>0</v>
      </c>
      <c r="AB107" s="34">
        <f>IF(YEAR($H107)&lt;YEAR(Cashflow!$D$2),0,IF(WEEKNUM($H107)=AB$3,$E107,0))</f>
        <v>0</v>
      </c>
      <c r="AC107" s="34">
        <f>IF(YEAR($H107)&lt;YEAR(Cashflow!$D$2),0,IF(WEEKNUM($H107)=AC$3,$E107,0))</f>
        <v>0</v>
      </c>
      <c r="AD107" s="34">
        <f>IF(YEAR($H107)&lt;YEAR(Cashflow!$D$2),0,IF(WEEKNUM($H107)=AD$3,$E107,0))</f>
        <v>0</v>
      </c>
      <c r="AE107" s="34">
        <f>IF(YEAR($H107)&lt;YEAR(Cashflow!$D$2),0,IF(WEEKNUM($H107)=AE$3,$E107,0))</f>
        <v>0</v>
      </c>
      <c r="AF107" s="34">
        <f>IF(YEAR($H107)&lt;YEAR(Cashflow!$D$2),0,IF(WEEKNUM($H107)=AF$3,$E107,0))</f>
        <v>0</v>
      </c>
      <c r="AG107" s="34">
        <f>IF(YEAR($H107)&lt;YEAR(Cashflow!$D$2),0,IF(WEEKNUM($H107)=AG$3,$E107,0))</f>
        <v>0</v>
      </c>
      <c r="AH107" s="34">
        <f>IF(YEAR($H107)&lt;YEAR(Cashflow!$D$2),0,IF(WEEKNUM($H107)=AH$3,$E107,0))</f>
        <v>0</v>
      </c>
      <c r="AI107" s="34">
        <f>IF(YEAR($H107)&lt;YEAR(Cashflow!$D$2),0,IF(WEEKNUM($H107)=AI$3,$E107,0))</f>
        <v>0</v>
      </c>
      <c r="AJ107" s="34">
        <f>IF(YEAR($H107)&lt;YEAR(Cashflow!$D$2),0,IF(WEEKNUM($H107)=AJ$3,$E107,0))</f>
        <v>0</v>
      </c>
      <c r="AK107" s="34">
        <f>IF(YEAR($H107)&lt;YEAR(Cashflow!$D$2),0,IF(WEEKNUM($H107)=AK$3,$E107,0))</f>
        <v>0</v>
      </c>
      <c r="AL107" s="34">
        <f>IF(YEAR($H107)&lt;YEAR(Cashflow!$D$2),0,IF(WEEKNUM($H107)=AL$3,$E107,0))</f>
        <v>0</v>
      </c>
      <c r="AM107" s="34">
        <f>IF(YEAR($H107)&lt;YEAR(Cashflow!$D$2),0,IF(WEEKNUM($H107)=AM$3,$E107,0))</f>
        <v>0</v>
      </c>
      <c r="AN107" s="34">
        <f>IF(YEAR($H107)&lt;YEAR(Cashflow!$D$2),0,IF(WEEKNUM($H107)=AN$3,$E107,0))</f>
        <v>0</v>
      </c>
      <c r="AO107" s="34">
        <f>IF(YEAR($H107)&lt;YEAR(Cashflow!$D$2),0,IF(WEEKNUM($H107)=AO$3,$E107,0))</f>
        <v>0</v>
      </c>
      <c r="AP107" s="34">
        <f>IF(YEAR($H107)&lt;YEAR(Cashflow!$D$2),0,IF(WEEKNUM($H107)=AP$3,$E107,0))</f>
        <v>0</v>
      </c>
      <c r="AQ107" s="34">
        <f>IF(YEAR($H107)&lt;YEAR(Cashflow!$D$2),0,IF(WEEKNUM($H107)=AQ$3,$E107,0))</f>
        <v>0</v>
      </c>
      <c r="AR107" s="34">
        <f>IF(YEAR($H107)&lt;YEAR(Cashflow!$D$2),0,IF(WEEKNUM($H107)=AR$3,$E107,0))</f>
        <v>0</v>
      </c>
      <c r="AS107" s="34">
        <f>IF(YEAR($H107)&lt;YEAR(Cashflow!$D$2),0,IF(WEEKNUM($H107)=AS$3,$E107,0))</f>
        <v>0</v>
      </c>
      <c r="AT107" s="34">
        <f>IF(YEAR($H107)&lt;YEAR(Cashflow!$D$2),0,IF(WEEKNUM($H107)=AT$3,$E107,0))</f>
        <v>0</v>
      </c>
      <c r="AU107" s="34">
        <f>IF(YEAR($H107)&lt;YEAR(Cashflow!$D$2),0,IF(WEEKNUM($H107)=AU$3,$E107,0))</f>
        <v>0</v>
      </c>
      <c r="AV107" s="34">
        <f>IF(YEAR($H107)&lt;YEAR(Cashflow!$D$2),0,IF(WEEKNUM($H107)=AV$3,$E107,0))</f>
        <v>0</v>
      </c>
      <c r="AW107" s="34">
        <f>IF(YEAR($H107)&lt;YEAR(Cashflow!$D$2),0,IF(WEEKNUM($H107)=AW$3,$E107,0))</f>
        <v>0</v>
      </c>
      <c r="AX107" s="28"/>
      <c r="AY107" s="28"/>
      <c r="AZ107" s="28"/>
    </row>
    <row r="108" spans="2:52" ht="15">
      <c r="B108" s="5" t="s">
        <v>148</v>
      </c>
      <c r="C108" s="4">
        <v>43832</v>
      </c>
      <c r="D108" s="4">
        <v>43847</v>
      </c>
      <c r="E108" s="1">
        <v>301.29000000000002</v>
      </c>
      <c r="F108" s="1">
        <v>74</v>
      </c>
      <c r="G108" s="46">
        <v>0</v>
      </c>
      <c r="H108" s="31">
        <f t="shared" si="4"/>
        <v>43847</v>
      </c>
      <c r="I108" s="34">
        <f>IF(YEAR($H108)&lt;YEAR(Cashflow!$D$2),$E108,IF(WEEKNUM($H108)&lt;=I$3,$E108,0))</f>
        <v>301.29000000000002</v>
      </c>
      <c r="J108" s="34">
        <f>IF(YEAR($H108)&lt;YEAR(Cashflow!$D$2),0,IF(WEEKNUM($H108)=J$3,$E108,0))</f>
        <v>0</v>
      </c>
      <c r="K108" s="34">
        <f>IF(YEAR($H108)&lt;YEAR(Cashflow!$D$2),0,IF(WEEKNUM($H108)=K$3,$E108,0))</f>
        <v>0</v>
      </c>
      <c r="L108" s="34">
        <f>IF(YEAR($H108)&lt;YEAR(Cashflow!$D$2),0,IF(WEEKNUM($H108)=L$3,$E108,0))</f>
        <v>0</v>
      </c>
      <c r="M108" s="34">
        <f>IF(YEAR($H108)&lt;YEAR(Cashflow!$D$2),0,IF(WEEKNUM($H108)=M$3,$E108,0))</f>
        <v>0</v>
      </c>
      <c r="N108" s="34">
        <f>IF(YEAR($H108)&lt;YEAR(Cashflow!$D$2),0,IF(WEEKNUM($H108)=N$3,$E108,0))</f>
        <v>0</v>
      </c>
      <c r="O108" s="34">
        <f>IF(YEAR($H108)&lt;YEAR(Cashflow!$D$2),0,IF(WEEKNUM($H108)=O$3,$E108,0))</f>
        <v>0</v>
      </c>
      <c r="P108" s="34">
        <f>IF(YEAR($H108)&lt;YEAR(Cashflow!$D$2),0,IF(WEEKNUM($H108)=P$3,$E108,0))</f>
        <v>0</v>
      </c>
      <c r="Q108" s="34">
        <f>IF(YEAR($H108)&lt;YEAR(Cashflow!$D$2),0,IF(WEEKNUM($H108)=Q$3,$E108,0))</f>
        <v>0</v>
      </c>
      <c r="R108" s="34">
        <f>IF(YEAR($H108)&lt;YEAR(Cashflow!$D$2),0,IF(WEEKNUM($H108)=R$3,$E108,0))</f>
        <v>0</v>
      </c>
      <c r="S108" s="34">
        <f>IF(YEAR($H108)&lt;YEAR(Cashflow!$D$2),0,IF(WEEKNUM($H108)=S$3,$E108,0))</f>
        <v>0</v>
      </c>
      <c r="T108" s="34">
        <f>IF(YEAR($H108)&lt;YEAR(Cashflow!$D$2),0,IF(WEEKNUM($H108)=T$3,$E108,0))</f>
        <v>0</v>
      </c>
      <c r="U108" s="34">
        <f>IF(YEAR($H108)&lt;YEAR(Cashflow!$D$2),0,IF(WEEKNUM($H108)=U$3,$E108,0))</f>
        <v>0</v>
      </c>
      <c r="V108" s="34">
        <f>IF(YEAR($H108)&lt;YEAR(Cashflow!$D$2),0,IF(WEEKNUM($H108)=V$3,$E108,0))</f>
        <v>0</v>
      </c>
      <c r="W108" s="34">
        <f>IF(YEAR($H108)&lt;YEAR(Cashflow!$D$2),0,IF(WEEKNUM($H108)=W$3,$E108,0))</f>
        <v>0</v>
      </c>
      <c r="X108" s="34">
        <f>IF(YEAR($H108)&lt;YEAR(Cashflow!$D$2),0,IF(WEEKNUM($H108)=X$3,$E108,0))</f>
        <v>0</v>
      </c>
      <c r="Y108" s="34">
        <f>IF(YEAR($H108)&lt;YEAR(Cashflow!$D$2),0,IF(WEEKNUM($H108)=Y$3,$E108,0))</f>
        <v>0</v>
      </c>
      <c r="Z108" s="34">
        <f>IF(YEAR($H108)&lt;YEAR(Cashflow!$D$2),0,IF(WEEKNUM($H108)=Z$3,$E108,0))</f>
        <v>0</v>
      </c>
      <c r="AA108" s="34">
        <f>IF(YEAR($H108)&lt;YEAR(Cashflow!$D$2),0,IF(WEEKNUM($H108)=AA$3,$E108,0))</f>
        <v>0</v>
      </c>
      <c r="AB108" s="34">
        <f>IF(YEAR($H108)&lt;YEAR(Cashflow!$D$2),0,IF(WEEKNUM($H108)=AB$3,$E108,0))</f>
        <v>0</v>
      </c>
      <c r="AC108" s="34">
        <f>IF(YEAR($H108)&lt;YEAR(Cashflow!$D$2),0,IF(WEEKNUM($H108)=AC$3,$E108,0))</f>
        <v>0</v>
      </c>
      <c r="AD108" s="34">
        <f>IF(YEAR($H108)&lt;YEAR(Cashflow!$D$2),0,IF(WEEKNUM($H108)=AD$3,$E108,0))</f>
        <v>0</v>
      </c>
      <c r="AE108" s="34">
        <f>IF(YEAR($H108)&lt;YEAR(Cashflow!$D$2),0,IF(WEEKNUM($H108)=AE$3,$E108,0))</f>
        <v>0</v>
      </c>
      <c r="AF108" s="34">
        <f>IF(YEAR($H108)&lt;YEAR(Cashflow!$D$2),0,IF(WEEKNUM($H108)=AF$3,$E108,0))</f>
        <v>0</v>
      </c>
      <c r="AG108" s="34">
        <f>IF(YEAR($H108)&lt;YEAR(Cashflow!$D$2),0,IF(WEEKNUM($H108)=AG$3,$E108,0))</f>
        <v>0</v>
      </c>
      <c r="AH108" s="34">
        <f>IF(YEAR($H108)&lt;YEAR(Cashflow!$D$2),0,IF(WEEKNUM($H108)=AH$3,$E108,0))</f>
        <v>0</v>
      </c>
      <c r="AI108" s="34">
        <f>IF(YEAR($H108)&lt;YEAR(Cashflow!$D$2),0,IF(WEEKNUM($H108)=AI$3,$E108,0))</f>
        <v>0</v>
      </c>
      <c r="AJ108" s="34">
        <f>IF(YEAR($H108)&lt;YEAR(Cashflow!$D$2),0,IF(WEEKNUM($H108)=AJ$3,$E108,0))</f>
        <v>0</v>
      </c>
      <c r="AK108" s="34">
        <f>IF(YEAR($H108)&lt;YEAR(Cashflow!$D$2),0,IF(WEEKNUM($H108)=AK$3,$E108,0))</f>
        <v>0</v>
      </c>
      <c r="AL108" s="34">
        <f>IF(YEAR($H108)&lt;YEAR(Cashflow!$D$2),0,IF(WEEKNUM($H108)=AL$3,$E108,0))</f>
        <v>0</v>
      </c>
      <c r="AM108" s="34">
        <f>IF(YEAR($H108)&lt;YEAR(Cashflow!$D$2),0,IF(WEEKNUM($H108)=AM$3,$E108,0))</f>
        <v>0</v>
      </c>
      <c r="AN108" s="34">
        <f>IF(YEAR($H108)&lt;YEAR(Cashflow!$D$2),0,IF(WEEKNUM($H108)=AN$3,$E108,0))</f>
        <v>0</v>
      </c>
      <c r="AO108" s="34">
        <f>IF(YEAR($H108)&lt;YEAR(Cashflow!$D$2),0,IF(WEEKNUM($H108)=AO$3,$E108,0))</f>
        <v>0</v>
      </c>
      <c r="AP108" s="34">
        <f>IF(YEAR($H108)&lt;YEAR(Cashflow!$D$2),0,IF(WEEKNUM($H108)=AP$3,$E108,0))</f>
        <v>0</v>
      </c>
      <c r="AQ108" s="34">
        <f>IF(YEAR($H108)&lt;YEAR(Cashflow!$D$2),0,IF(WEEKNUM($H108)=AQ$3,$E108,0))</f>
        <v>0</v>
      </c>
      <c r="AR108" s="34">
        <f>IF(YEAR($H108)&lt;YEAR(Cashflow!$D$2),0,IF(WEEKNUM($H108)=AR$3,$E108,0))</f>
        <v>0</v>
      </c>
      <c r="AS108" s="34">
        <f>IF(YEAR($H108)&lt;YEAR(Cashflow!$D$2),0,IF(WEEKNUM($H108)=AS$3,$E108,0))</f>
        <v>0</v>
      </c>
      <c r="AT108" s="34">
        <f>IF(YEAR($H108)&lt;YEAR(Cashflow!$D$2),0,IF(WEEKNUM($H108)=AT$3,$E108,0))</f>
        <v>0</v>
      </c>
      <c r="AU108" s="34">
        <f>IF(YEAR($H108)&lt;YEAR(Cashflow!$D$2),0,IF(WEEKNUM($H108)=AU$3,$E108,0))</f>
        <v>0</v>
      </c>
      <c r="AV108" s="34">
        <f>IF(YEAR($H108)&lt;YEAR(Cashflow!$D$2),0,IF(WEEKNUM($H108)=AV$3,$E108,0))</f>
        <v>0</v>
      </c>
      <c r="AW108" s="34">
        <f>IF(YEAR($H108)&lt;YEAR(Cashflow!$D$2),0,IF(WEEKNUM($H108)=AW$3,$E108,0))</f>
        <v>0</v>
      </c>
      <c r="AX108" s="28"/>
      <c r="AY108" s="28"/>
      <c r="AZ108" s="28"/>
    </row>
    <row r="109" spans="2:52" ht="15">
      <c r="B109" s="5" t="s">
        <v>149</v>
      </c>
      <c r="C109" s="4">
        <v>43262</v>
      </c>
      <c r="D109" s="4">
        <v>43262</v>
      </c>
      <c r="E109" s="6">
        <v>1380</v>
      </c>
      <c r="F109" s="1">
        <v>644</v>
      </c>
      <c r="G109" s="46">
        <v>0</v>
      </c>
      <c r="H109" s="31">
        <f t="shared" si="4"/>
        <v>43262</v>
      </c>
      <c r="I109" s="34">
        <f>IF(YEAR($H109)&lt;YEAR(Cashflow!$D$2),$E109,IF(WEEKNUM($H109)&lt;=I$3,$E109,0))</f>
        <v>1380</v>
      </c>
      <c r="J109" s="34">
        <f>IF(YEAR($H109)&lt;YEAR(Cashflow!$D$2),0,IF(WEEKNUM($H109)=J$3,$E109,0))</f>
        <v>0</v>
      </c>
      <c r="K109" s="34">
        <f>IF(YEAR($H109)&lt;YEAR(Cashflow!$D$2),0,IF(WEEKNUM($H109)=K$3,$E109,0))</f>
        <v>0</v>
      </c>
      <c r="L109" s="34">
        <f>IF(YEAR($H109)&lt;YEAR(Cashflow!$D$2),0,IF(WEEKNUM($H109)=L$3,$E109,0))</f>
        <v>0</v>
      </c>
      <c r="M109" s="34">
        <f>IF(YEAR($H109)&lt;YEAR(Cashflow!$D$2),0,IF(WEEKNUM($H109)=M$3,$E109,0))</f>
        <v>0</v>
      </c>
      <c r="N109" s="34">
        <f>IF(YEAR($H109)&lt;YEAR(Cashflow!$D$2),0,IF(WEEKNUM($H109)=N$3,$E109,0))</f>
        <v>0</v>
      </c>
      <c r="O109" s="34">
        <f>IF(YEAR($H109)&lt;YEAR(Cashflow!$D$2),0,IF(WEEKNUM($H109)=O$3,$E109,0))</f>
        <v>0</v>
      </c>
      <c r="P109" s="34">
        <f>IF(YEAR($H109)&lt;YEAR(Cashflow!$D$2),0,IF(WEEKNUM($H109)=P$3,$E109,0))</f>
        <v>0</v>
      </c>
      <c r="Q109" s="34">
        <f>IF(YEAR($H109)&lt;YEAR(Cashflow!$D$2),0,IF(WEEKNUM($H109)=Q$3,$E109,0))</f>
        <v>0</v>
      </c>
      <c r="R109" s="34">
        <f>IF(YEAR($H109)&lt;YEAR(Cashflow!$D$2),0,IF(WEEKNUM($H109)=R$3,$E109,0))</f>
        <v>0</v>
      </c>
      <c r="S109" s="34">
        <f>IF(YEAR($H109)&lt;YEAR(Cashflow!$D$2),0,IF(WEEKNUM($H109)=S$3,$E109,0))</f>
        <v>0</v>
      </c>
      <c r="T109" s="34">
        <f>IF(YEAR($H109)&lt;YEAR(Cashflow!$D$2),0,IF(WEEKNUM($H109)=T$3,$E109,0))</f>
        <v>0</v>
      </c>
      <c r="U109" s="34">
        <f>IF(YEAR($H109)&lt;YEAR(Cashflow!$D$2),0,IF(WEEKNUM($H109)=U$3,$E109,0))</f>
        <v>0</v>
      </c>
      <c r="V109" s="34">
        <f>IF(YEAR($H109)&lt;YEAR(Cashflow!$D$2),0,IF(WEEKNUM($H109)=V$3,$E109,0))</f>
        <v>0</v>
      </c>
      <c r="W109" s="34">
        <f>IF(YEAR($H109)&lt;YEAR(Cashflow!$D$2),0,IF(WEEKNUM($H109)=W$3,$E109,0))</f>
        <v>0</v>
      </c>
      <c r="X109" s="34">
        <f>IF(YEAR($H109)&lt;YEAR(Cashflow!$D$2),0,IF(WEEKNUM($H109)=X$3,$E109,0))</f>
        <v>0</v>
      </c>
      <c r="Y109" s="34">
        <f>IF(YEAR($H109)&lt;YEAR(Cashflow!$D$2),0,IF(WEEKNUM($H109)=Y$3,$E109,0))</f>
        <v>0</v>
      </c>
      <c r="Z109" s="34">
        <f>IF(YEAR($H109)&lt;YEAR(Cashflow!$D$2),0,IF(WEEKNUM($H109)=Z$3,$E109,0))</f>
        <v>0</v>
      </c>
      <c r="AA109" s="34">
        <f>IF(YEAR($H109)&lt;YEAR(Cashflow!$D$2),0,IF(WEEKNUM($H109)=AA$3,$E109,0))</f>
        <v>0</v>
      </c>
      <c r="AB109" s="34">
        <f>IF(YEAR($H109)&lt;YEAR(Cashflow!$D$2),0,IF(WEEKNUM($H109)=AB$3,$E109,0))</f>
        <v>0</v>
      </c>
      <c r="AC109" s="34">
        <f>IF(YEAR($H109)&lt;YEAR(Cashflow!$D$2),0,IF(WEEKNUM($H109)=AC$3,$E109,0))</f>
        <v>0</v>
      </c>
      <c r="AD109" s="34">
        <f>IF(YEAR($H109)&lt;YEAR(Cashflow!$D$2),0,IF(WEEKNUM($H109)=AD$3,$E109,0))</f>
        <v>0</v>
      </c>
      <c r="AE109" s="34">
        <f>IF(YEAR($H109)&lt;YEAR(Cashflow!$D$2),0,IF(WEEKNUM($H109)=AE$3,$E109,0))</f>
        <v>0</v>
      </c>
      <c r="AF109" s="34">
        <f>IF(YEAR($H109)&lt;YEAR(Cashflow!$D$2),0,IF(WEEKNUM($H109)=AF$3,$E109,0))</f>
        <v>0</v>
      </c>
      <c r="AG109" s="34">
        <f>IF(YEAR($H109)&lt;YEAR(Cashflow!$D$2),0,IF(WEEKNUM($H109)=AG$3,$E109,0))</f>
        <v>0</v>
      </c>
      <c r="AH109" s="34">
        <f>IF(YEAR($H109)&lt;YEAR(Cashflow!$D$2),0,IF(WEEKNUM($H109)=AH$3,$E109,0))</f>
        <v>0</v>
      </c>
      <c r="AI109" s="34">
        <f>IF(YEAR($H109)&lt;YEAR(Cashflow!$D$2),0,IF(WEEKNUM($H109)=AI$3,$E109,0))</f>
        <v>0</v>
      </c>
      <c r="AJ109" s="34">
        <f>IF(YEAR($H109)&lt;YEAR(Cashflow!$D$2),0,IF(WEEKNUM($H109)=AJ$3,$E109,0))</f>
        <v>0</v>
      </c>
      <c r="AK109" s="34">
        <f>IF(YEAR($H109)&lt;YEAR(Cashflow!$D$2),0,IF(WEEKNUM($H109)=AK$3,$E109,0))</f>
        <v>0</v>
      </c>
      <c r="AL109" s="34">
        <f>IF(YEAR($H109)&lt;YEAR(Cashflow!$D$2),0,IF(WEEKNUM($H109)=AL$3,$E109,0))</f>
        <v>0</v>
      </c>
      <c r="AM109" s="34">
        <f>IF(YEAR($H109)&lt;YEAR(Cashflow!$D$2),0,IF(WEEKNUM($H109)=AM$3,$E109,0))</f>
        <v>0</v>
      </c>
      <c r="AN109" s="34">
        <f>IF(YEAR($H109)&lt;YEAR(Cashflow!$D$2),0,IF(WEEKNUM($H109)=AN$3,$E109,0))</f>
        <v>0</v>
      </c>
      <c r="AO109" s="34">
        <f>IF(YEAR($H109)&lt;YEAR(Cashflow!$D$2),0,IF(WEEKNUM($H109)=AO$3,$E109,0))</f>
        <v>0</v>
      </c>
      <c r="AP109" s="34">
        <f>IF(YEAR($H109)&lt;YEAR(Cashflow!$D$2),0,IF(WEEKNUM($H109)=AP$3,$E109,0))</f>
        <v>0</v>
      </c>
      <c r="AQ109" s="34">
        <f>IF(YEAR($H109)&lt;YEAR(Cashflow!$D$2),0,IF(WEEKNUM($H109)=AQ$3,$E109,0))</f>
        <v>0</v>
      </c>
      <c r="AR109" s="34">
        <f>IF(YEAR($H109)&lt;YEAR(Cashflow!$D$2),0,IF(WEEKNUM($H109)=AR$3,$E109,0))</f>
        <v>0</v>
      </c>
      <c r="AS109" s="34">
        <f>IF(YEAR($H109)&lt;YEAR(Cashflow!$D$2),0,IF(WEEKNUM($H109)=AS$3,$E109,0))</f>
        <v>0</v>
      </c>
      <c r="AT109" s="34">
        <f>IF(YEAR($H109)&lt;YEAR(Cashflow!$D$2),0,IF(WEEKNUM($H109)=AT$3,$E109,0))</f>
        <v>0</v>
      </c>
      <c r="AU109" s="34">
        <f>IF(YEAR($H109)&lt;YEAR(Cashflow!$D$2),0,IF(WEEKNUM($H109)=AU$3,$E109,0))</f>
        <v>0</v>
      </c>
      <c r="AV109" s="34">
        <f>IF(YEAR($H109)&lt;YEAR(Cashflow!$D$2),0,IF(WEEKNUM($H109)=AV$3,$E109,0))</f>
        <v>0</v>
      </c>
      <c r="AW109" s="34">
        <f>IF(YEAR($H109)&lt;YEAR(Cashflow!$D$2),0,IF(WEEKNUM($H109)=AW$3,$E109,0))</f>
        <v>0</v>
      </c>
      <c r="AX109" s="28"/>
      <c r="AY109" s="28"/>
      <c r="AZ109" s="28"/>
    </row>
    <row r="110" spans="2:52" ht="15">
      <c r="B110" s="5" t="s">
        <v>150</v>
      </c>
      <c r="C110" s="4">
        <v>43262</v>
      </c>
      <c r="D110" s="4">
        <v>43262</v>
      </c>
      <c r="E110" s="6">
        <v>5445</v>
      </c>
      <c r="F110" s="1">
        <v>644</v>
      </c>
      <c r="G110" s="46">
        <v>0</v>
      </c>
      <c r="H110" s="31">
        <f t="shared" si="4"/>
        <v>43262</v>
      </c>
      <c r="I110" s="34">
        <f>IF(YEAR($H110)&lt;YEAR(Cashflow!$D$2),$E110,IF(WEEKNUM($H110)&lt;=I$3,$E110,0))</f>
        <v>5445</v>
      </c>
      <c r="J110" s="34">
        <f>IF(YEAR($H110)&lt;YEAR(Cashflow!$D$2),0,IF(WEEKNUM($H110)=J$3,$E110,0))</f>
        <v>0</v>
      </c>
      <c r="K110" s="34">
        <f>IF(YEAR($H110)&lt;YEAR(Cashflow!$D$2),0,IF(WEEKNUM($H110)=K$3,$E110,0))</f>
        <v>0</v>
      </c>
      <c r="L110" s="34">
        <f>IF(YEAR($H110)&lt;YEAR(Cashflow!$D$2),0,IF(WEEKNUM($H110)=L$3,$E110,0))</f>
        <v>0</v>
      </c>
      <c r="M110" s="34">
        <f>IF(YEAR($H110)&lt;YEAR(Cashflow!$D$2),0,IF(WEEKNUM($H110)=M$3,$E110,0))</f>
        <v>0</v>
      </c>
      <c r="N110" s="34">
        <f>IF(YEAR($H110)&lt;YEAR(Cashflow!$D$2),0,IF(WEEKNUM($H110)=N$3,$E110,0))</f>
        <v>0</v>
      </c>
      <c r="O110" s="34">
        <f>IF(YEAR($H110)&lt;YEAR(Cashflow!$D$2),0,IF(WEEKNUM($H110)=O$3,$E110,0))</f>
        <v>0</v>
      </c>
      <c r="P110" s="34">
        <f>IF(YEAR($H110)&lt;YEAR(Cashflow!$D$2),0,IF(WEEKNUM($H110)=P$3,$E110,0))</f>
        <v>0</v>
      </c>
      <c r="Q110" s="34">
        <f>IF(YEAR($H110)&lt;YEAR(Cashflow!$D$2),0,IF(WEEKNUM($H110)=Q$3,$E110,0))</f>
        <v>0</v>
      </c>
      <c r="R110" s="34">
        <f>IF(YEAR($H110)&lt;YEAR(Cashflow!$D$2),0,IF(WEEKNUM($H110)=R$3,$E110,0))</f>
        <v>0</v>
      </c>
      <c r="S110" s="34">
        <f>IF(YEAR($H110)&lt;YEAR(Cashflow!$D$2),0,IF(WEEKNUM($H110)=S$3,$E110,0))</f>
        <v>0</v>
      </c>
      <c r="T110" s="34">
        <f>IF(YEAR($H110)&lt;YEAR(Cashflow!$D$2),0,IF(WEEKNUM($H110)=T$3,$E110,0))</f>
        <v>0</v>
      </c>
      <c r="U110" s="34">
        <f>IF(YEAR($H110)&lt;YEAR(Cashflow!$D$2),0,IF(WEEKNUM($H110)=U$3,$E110,0))</f>
        <v>0</v>
      </c>
      <c r="V110" s="34">
        <f>IF(YEAR($H110)&lt;YEAR(Cashflow!$D$2),0,IF(WEEKNUM($H110)=V$3,$E110,0))</f>
        <v>0</v>
      </c>
      <c r="W110" s="34">
        <f>IF(YEAR($H110)&lt;YEAR(Cashflow!$D$2),0,IF(WEEKNUM($H110)=W$3,$E110,0))</f>
        <v>0</v>
      </c>
      <c r="X110" s="34">
        <f>IF(YEAR($H110)&lt;YEAR(Cashflow!$D$2),0,IF(WEEKNUM($H110)=X$3,$E110,0))</f>
        <v>0</v>
      </c>
      <c r="Y110" s="34">
        <f>IF(YEAR($H110)&lt;YEAR(Cashflow!$D$2),0,IF(WEEKNUM($H110)=Y$3,$E110,0))</f>
        <v>0</v>
      </c>
      <c r="Z110" s="34">
        <f>IF(YEAR($H110)&lt;YEAR(Cashflow!$D$2),0,IF(WEEKNUM($H110)=Z$3,$E110,0))</f>
        <v>0</v>
      </c>
      <c r="AA110" s="34">
        <f>IF(YEAR($H110)&lt;YEAR(Cashflow!$D$2),0,IF(WEEKNUM($H110)=AA$3,$E110,0))</f>
        <v>0</v>
      </c>
      <c r="AB110" s="34">
        <f>IF(YEAR($H110)&lt;YEAR(Cashflow!$D$2),0,IF(WEEKNUM($H110)=AB$3,$E110,0))</f>
        <v>0</v>
      </c>
      <c r="AC110" s="34">
        <f>IF(YEAR($H110)&lt;YEAR(Cashflow!$D$2),0,IF(WEEKNUM($H110)=AC$3,$E110,0))</f>
        <v>0</v>
      </c>
      <c r="AD110" s="34">
        <f>IF(YEAR($H110)&lt;YEAR(Cashflow!$D$2),0,IF(WEEKNUM($H110)=AD$3,$E110,0))</f>
        <v>0</v>
      </c>
      <c r="AE110" s="34">
        <f>IF(YEAR($H110)&lt;YEAR(Cashflow!$D$2),0,IF(WEEKNUM($H110)=AE$3,$E110,0))</f>
        <v>0</v>
      </c>
      <c r="AF110" s="34">
        <f>IF(YEAR($H110)&lt;YEAR(Cashflow!$D$2),0,IF(WEEKNUM($H110)=AF$3,$E110,0))</f>
        <v>0</v>
      </c>
      <c r="AG110" s="34">
        <f>IF(YEAR($H110)&lt;YEAR(Cashflow!$D$2),0,IF(WEEKNUM($H110)=AG$3,$E110,0))</f>
        <v>0</v>
      </c>
      <c r="AH110" s="34">
        <f>IF(YEAR($H110)&lt;YEAR(Cashflow!$D$2),0,IF(WEEKNUM($H110)=AH$3,$E110,0))</f>
        <v>0</v>
      </c>
      <c r="AI110" s="34">
        <f>IF(YEAR($H110)&lt;YEAR(Cashflow!$D$2),0,IF(WEEKNUM($H110)=AI$3,$E110,0))</f>
        <v>0</v>
      </c>
      <c r="AJ110" s="34">
        <f>IF(YEAR($H110)&lt;YEAR(Cashflow!$D$2),0,IF(WEEKNUM($H110)=AJ$3,$E110,0))</f>
        <v>0</v>
      </c>
      <c r="AK110" s="34">
        <f>IF(YEAR($H110)&lt;YEAR(Cashflow!$D$2),0,IF(WEEKNUM($H110)=AK$3,$E110,0))</f>
        <v>0</v>
      </c>
      <c r="AL110" s="34">
        <f>IF(YEAR($H110)&lt;YEAR(Cashflow!$D$2),0,IF(WEEKNUM($H110)=AL$3,$E110,0))</f>
        <v>0</v>
      </c>
      <c r="AM110" s="34">
        <f>IF(YEAR($H110)&lt;YEAR(Cashflow!$D$2),0,IF(WEEKNUM($H110)=AM$3,$E110,0))</f>
        <v>0</v>
      </c>
      <c r="AN110" s="34">
        <f>IF(YEAR($H110)&lt;YEAR(Cashflow!$D$2),0,IF(WEEKNUM($H110)=AN$3,$E110,0))</f>
        <v>0</v>
      </c>
      <c r="AO110" s="34">
        <f>IF(YEAR($H110)&lt;YEAR(Cashflow!$D$2),0,IF(WEEKNUM($H110)=AO$3,$E110,0))</f>
        <v>0</v>
      </c>
      <c r="AP110" s="34">
        <f>IF(YEAR($H110)&lt;YEAR(Cashflow!$D$2),0,IF(WEEKNUM($H110)=AP$3,$E110,0))</f>
        <v>0</v>
      </c>
      <c r="AQ110" s="34">
        <f>IF(YEAR($H110)&lt;YEAR(Cashflow!$D$2),0,IF(WEEKNUM($H110)=AQ$3,$E110,0))</f>
        <v>0</v>
      </c>
      <c r="AR110" s="34">
        <f>IF(YEAR($H110)&lt;YEAR(Cashflow!$D$2),0,IF(WEEKNUM($H110)=AR$3,$E110,0))</f>
        <v>0</v>
      </c>
      <c r="AS110" s="34">
        <f>IF(YEAR($H110)&lt;YEAR(Cashflow!$D$2),0,IF(WEEKNUM($H110)=AS$3,$E110,0))</f>
        <v>0</v>
      </c>
      <c r="AT110" s="34">
        <f>IF(YEAR($H110)&lt;YEAR(Cashflow!$D$2),0,IF(WEEKNUM($H110)=AT$3,$E110,0))</f>
        <v>0</v>
      </c>
      <c r="AU110" s="34">
        <f>IF(YEAR($H110)&lt;YEAR(Cashflow!$D$2),0,IF(WEEKNUM($H110)=AU$3,$E110,0))</f>
        <v>0</v>
      </c>
      <c r="AV110" s="34">
        <f>IF(YEAR($H110)&lt;YEAR(Cashflow!$D$2),0,IF(WEEKNUM($H110)=AV$3,$E110,0))</f>
        <v>0</v>
      </c>
      <c r="AW110" s="34">
        <f>IF(YEAR($H110)&lt;YEAR(Cashflow!$D$2),0,IF(WEEKNUM($H110)=AW$3,$E110,0))</f>
        <v>0</v>
      </c>
      <c r="AX110" s="28"/>
      <c r="AY110" s="28"/>
      <c r="AZ110" s="28"/>
    </row>
    <row r="111" spans="2:52" ht="15">
      <c r="B111" s="5" t="s">
        <v>151</v>
      </c>
      <c r="C111" s="4">
        <v>43271</v>
      </c>
      <c r="D111" s="4">
        <v>43285</v>
      </c>
      <c r="E111" s="1">
        <v>44.77</v>
      </c>
      <c r="F111" s="1">
        <v>635</v>
      </c>
      <c r="G111" s="46">
        <v>0</v>
      </c>
      <c r="H111" s="31">
        <f t="shared" si="4"/>
        <v>43285</v>
      </c>
      <c r="I111" s="34">
        <f>IF(YEAR($H111)&lt;YEAR(Cashflow!$D$2),$E111,IF(WEEKNUM($H111)&lt;=I$3,$E111,0))</f>
        <v>44.77</v>
      </c>
      <c r="J111" s="34">
        <f>IF(YEAR($H111)&lt;YEAR(Cashflow!$D$2),0,IF(WEEKNUM($H111)=J$3,$E111,0))</f>
        <v>0</v>
      </c>
      <c r="K111" s="34">
        <f>IF(YEAR($H111)&lt;YEAR(Cashflow!$D$2),0,IF(WEEKNUM($H111)=K$3,$E111,0))</f>
        <v>0</v>
      </c>
      <c r="L111" s="34">
        <f>IF(YEAR($H111)&lt;YEAR(Cashflow!$D$2),0,IF(WEEKNUM($H111)=L$3,$E111,0))</f>
        <v>0</v>
      </c>
      <c r="M111" s="34">
        <f>IF(YEAR($H111)&lt;YEAR(Cashflow!$D$2),0,IF(WEEKNUM($H111)=M$3,$E111,0))</f>
        <v>0</v>
      </c>
      <c r="N111" s="34">
        <f>IF(YEAR($H111)&lt;YEAR(Cashflow!$D$2),0,IF(WEEKNUM($H111)=N$3,$E111,0))</f>
        <v>0</v>
      </c>
      <c r="O111" s="34">
        <f>IF(YEAR($H111)&lt;YEAR(Cashflow!$D$2),0,IF(WEEKNUM($H111)=O$3,$E111,0))</f>
        <v>0</v>
      </c>
      <c r="P111" s="34">
        <f>IF(YEAR($H111)&lt;YEAR(Cashflow!$D$2),0,IF(WEEKNUM($H111)=P$3,$E111,0))</f>
        <v>0</v>
      </c>
      <c r="Q111" s="34">
        <f>IF(YEAR($H111)&lt;YEAR(Cashflow!$D$2),0,IF(WEEKNUM($H111)=Q$3,$E111,0))</f>
        <v>0</v>
      </c>
      <c r="R111" s="34">
        <f>IF(YEAR($H111)&lt;YEAR(Cashflow!$D$2),0,IF(WEEKNUM($H111)=R$3,$E111,0))</f>
        <v>0</v>
      </c>
      <c r="S111" s="34">
        <f>IF(YEAR($H111)&lt;YEAR(Cashflow!$D$2),0,IF(WEEKNUM($H111)=S$3,$E111,0))</f>
        <v>0</v>
      </c>
      <c r="T111" s="34">
        <f>IF(YEAR($H111)&lt;YEAR(Cashflow!$D$2),0,IF(WEEKNUM($H111)=T$3,$E111,0))</f>
        <v>0</v>
      </c>
      <c r="U111" s="34">
        <f>IF(YEAR($H111)&lt;YEAR(Cashflow!$D$2),0,IF(WEEKNUM($H111)=U$3,$E111,0))</f>
        <v>0</v>
      </c>
      <c r="V111" s="34">
        <f>IF(YEAR($H111)&lt;YEAR(Cashflow!$D$2),0,IF(WEEKNUM($H111)=V$3,$E111,0))</f>
        <v>0</v>
      </c>
      <c r="W111" s="34">
        <f>IF(YEAR($H111)&lt;YEAR(Cashflow!$D$2),0,IF(WEEKNUM($H111)=W$3,$E111,0))</f>
        <v>0</v>
      </c>
      <c r="X111" s="34">
        <f>IF(YEAR($H111)&lt;YEAR(Cashflow!$D$2),0,IF(WEEKNUM($H111)=X$3,$E111,0))</f>
        <v>0</v>
      </c>
      <c r="Y111" s="34">
        <f>IF(YEAR($H111)&lt;YEAR(Cashflow!$D$2),0,IF(WEEKNUM($H111)=Y$3,$E111,0))</f>
        <v>0</v>
      </c>
      <c r="Z111" s="34">
        <f>IF(YEAR($H111)&lt;YEAR(Cashflow!$D$2),0,IF(WEEKNUM($H111)=Z$3,$E111,0))</f>
        <v>0</v>
      </c>
      <c r="AA111" s="34">
        <f>IF(YEAR($H111)&lt;YEAR(Cashflow!$D$2),0,IF(WEEKNUM($H111)=AA$3,$E111,0))</f>
        <v>0</v>
      </c>
      <c r="AB111" s="34">
        <f>IF(YEAR($H111)&lt;YEAR(Cashflow!$D$2),0,IF(WEEKNUM($H111)=AB$3,$E111,0))</f>
        <v>0</v>
      </c>
      <c r="AC111" s="34">
        <f>IF(YEAR($H111)&lt;YEAR(Cashflow!$D$2),0,IF(WEEKNUM($H111)=AC$3,$E111,0))</f>
        <v>0</v>
      </c>
      <c r="AD111" s="34">
        <f>IF(YEAR($H111)&lt;YEAR(Cashflow!$D$2),0,IF(WEEKNUM($H111)=AD$3,$E111,0))</f>
        <v>0</v>
      </c>
      <c r="AE111" s="34">
        <f>IF(YEAR($H111)&lt;YEAR(Cashflow!$D$2),0,IF(WEEKNUM($H111)=AE$3,$E111,0))</f>
        <v>0</v>
      </c>
      <c r="AF111" s="34">
        <f>IF(YEAR($H111)&lt;YEAR(Cashflow!$D$2),0,IF(WEEKNUM($H111)=AF$3,$E111,0))</f>
        <v>0</v>
      </c>
      <c r="AG111" s="34">
        <f>IF(YEAR($H111)&lt;YEAR(Cashflow!$D$2),0,IF(WEEKNUM($H111)=AG$3,$E111,0))</f>
        <v>0</v>
      </c>
      <c r="AH111" s="34">
        <f>IF(YEAR($H111)&lt;YEAR(Cashflow!$D$2),0,IF(WEEKNUM($H111)=AH$3,$E111,0))</f>
        <v>0</v>
      </c>
      <c r="AI111" s="34">
        <f>IF(YEAR($H111)&lt;YEAR(Cashflow!$D$2),0,IF(WEEKNUM($H111)=AI$3,$E111,0))</f>
        <v>0</v>
      </c>
      <c r="AJ111" s="34">
        <f>IF(YEAR($H111)&lt;YEAR(Cashflow!$D$2),0,IF(WEEKNUM($H111)=AJ$3,$E111,0))</f>
        <v>0</v>
      </c>
      <c r="AK111" s="34">
        <f>IF(YEAR($H111)&lt;YEAR(Cashflow!$D$2),0,IF(WEEKNUM($H111)=AK$3,$E111,0))</f>
        <v>0</v>
      </c>
      <c r="AL111" s="34">
        <f>IF(YEAR($H111)&lt;YEAR(Cashflow!$D$2),0,IF(WEEKNUM($H111)=AL$3,$E111,0))</f>
        <v>0</v>
      </c>
      <c r="AM111" s="34">
        <f>IF(YEAR($H111)&lt;YEAR(Cashflow!$D$2),0,IF(WEEKNUM($H111)=AM$3,$E111,0))</f>
        <v>0</v>
      </c>
      <c r="AN111" s="34">
        <f>IF(YEAR($H111)&lt;YEAR(Cashflow!$D$2),0,IF(WEEKNUM($H111)=AN$3,$E111,0))</f>
        <v>0</v>
      </c>
      <c r="AO111" s="34">
        <f>IF(YEAR($H111)&lt;YEAR(Cashflow!$D$2),0,IF(WEEKNUM($H111)=AO$3,$E111,0))</f>
        <v>0</v>
      </c>
      <c r="AP111" s="34">
        <f>IF(YEAR($H111)&lt;YEAR(Cashflow!$D$2),0,IF(WEEKNUM($H111)=AP$3,$E111,0))</f>
        <v>0</v>
      </c>
      <c r="AQ111" s="34">
        <f>IF(YEAR($H111)&lt;YEAR(Cashflow!$D$2),0,IF(WEEKNUM($H111)=AQ$3,$E111,0))</f>
        <v>0</v>
      </c>
      <c r="AR111" s="34">
        <f>IF(YEAR($H111)&lt;YEAR(Cashflow!$D$2),0,IF(WEEKNUM($H111)=AR$3,$E111,0))</f>
        <v>0</v>
      </c>
      <c r="AS111" s="34">
        <f>IF(YEAR($H111)&lt;YEAR(Cashflow!$D$2),0,IF(WEEKNUM($H111)=AS$3,$E111,0))</f>
        <v>0</v>
      </c>
      <c r="AT111" s="34">
        <f>IF(YEAR($H111)&lt;YEAR(Cashflow!$D$2),0,IF(WEEKNUM($H111)=AT$3,$E111,0))</f>
        <v>0</v>
      </c>
      <c r="AU111" s="34">
        <f>IF(YEAR($H111)&lt;YEAR(Cashflow!$D$2),0,IF(WEEKNUM($H111)=AU$3,$E111,0))</f>
        <v>0</v>
      </c>
      <c r="AV111" s="34">
        <f>IF(YEAR($H111)&lt;YEAR(Cashflow!$D$2),0,IF(WEEKNUM($H111)=AV$3,$E111,0))</f>
        <v>0</v>
      </c>
      <c r="AW111" s="34">
        <f>IF(YEAR($H111)&lt;YEAR(Cashflow!$D$2),0,IF(WEEKNUM($H111)=AW$3,$E111,0))</f>
        <v>0</v>
      </c>
      <c r="AX111" s="28"/>
      <c r="AY111" s="28"/>
      <c r="AZ111" s="28"/>
    </row>
    <row r="112" spans="2:52" ht="15">
      <c r="B112" s="5" t="s">
        <v>152</v>
      </c>
      <c r="C112" s="7">
        <v>43391</v>
      </c>
      <c r="D112" s="4">
        <v>43405</v>
      </c>
      <c r="E112" s="3">
        <v>363</v>
      </c>
      <c r="F112" s="1">
        <v>515</v>
      </c>
      <c r="G112" s="46">
        <v>0</v>
      </c>
      <c r="H112" s="31">
        <f t="shared" si="4"/>
        <v>43405</v>
      </c>
      <c r="I112" s="34">
        <f>IF(YEAR($H112)&lt;YEAR(Cashflow!$D$2),$E112,IF(WEEKNUM($H112)&lt;=I$3,$E112,0))</f>
        <v>363</v>
      </c>
      <c r="J112" s="34">
        <f>IF(YEAR($H112)&lt;YEAR(Cashflow!$D$2),0,IF(WEEKNUM($H112)=J$3,$E112,0))</f>
        <v>0</v>
      </c>
      <c r="K112" s="34">
        <f>IF(YEAR($H112)&lt;YEAR(Cashflow!$D$2),0,IF(WEEKNUM($H112)=K$3,$E112,0))</f>
        <v>0</v>
      </c>
      <c r="L112" s="34">
        <f>IF(YEAR($H112)&lt;YEAR(Cashflow!$D$2),0,IF(WEEKNUM($H112)=L$3,$E112,0))</f>
        <v>0</v>
      </c>
      <c r="M112" s="34">
        <f>IF(YEAR($H112)&lt;YEAR(Cashflow!$D$2),0,IF(WEEKNUM($H112)=M$3,$E112,0))</f>
        <v>0</v>
      </c>
      <c r="N112" s="34">
        <f>IF(YEAR($H112)&lt;YEAR(Cashflow!$D$2),0,IF(WEEKNUM($H112)=N$3,$E112,0))</f>
        <v>0</v>
      </c>
      <c r="O112" s="34">
        <f>IF(YEAR($H112)&lt;YEAR(Cashflow!$D$2),0,IF(WEEKNUM($H112)=O$3,$E112,0))</f>
        <v>0</v>
      </c>
      <c r="P112" s="34">
        <f>IF(YEAR($H112)&lt;YEAR(Cashflow!$D$2),0,IF(WEEKNUM($H112)=P$3,$E112,0))</f>
        <v>0</v>
      </c>
      <c r="Q112" s="34">
        <f>IF(YEAR($H112)&lt;YEAR(Cashflow!$D$2),0,IF(WEEKNUM($H112)=Q$3,$E112,0))</f>
        <v>0</v>
      </c>
      <c r="R112" s="34">
        <f>IF(YEAR($H112)&lt;YEAR(Cashflow!$D$2),0,IF(WEEKNUM($H112)=R$3,$E112,0))</f>
        <v>0</v>
      </c>
      <c r="S112" s="34">
        <f>IF(YEAR($H112)&lt;YEAR(Cashflow!$D$2),0,IF(WEEKNUM($H112)=S$3,$E112,0))</f>
        <v>0</v>
      </c>
      <c r="T112" s="34">
        <f>IF(YEAR($H112)&lt;YEAR(Cashflow!$D$2),0,IF(WEEKNUM($H112)=T$3,$E112,0))</f>
        <v>0</v>
      </c>
      <c r="U112" s="34">
        <f>IF(YEAR($H112)&lt;YEAR(Cashflow!$D$2),0,IF(WEEKNUM($H112)=U$3,$E112,0))</f>
        <v>0</v>
      </c>
      <c r="V112" s="34">
        <f>IF(YEAR($H112)&lt;YEAR(Cashflow!$D$2),0,IF(WEEKNUM($H112)=V$3,$E112,0))</f>
        <v>0</v>
      </c>
      <c r="W112" s="34">
        <f>IF(YEAR($H112)&lt;YEAR(Cashflow!$D$2),0,IF(WEEKNUM($H112)=W$3,$E112,0))</f>
        <v>0</v>
      </c>
      <c r="X112" s="34">
        <f>IF(YEAR($H112)&lt;YEAR(Cashflow!$D$2),0,IF(WEEKNUM($H112)=X$3,$E112,0))</f>
        <v>0</v>
      </c>
      <c r="Y112" s="34">
        <f>IF(YEAR($H112)&lt;YEAR(Cashflow!$D$2),0,IF(WEEKNUM($H112)=Y$3,$E112,0))</f>
        <v>0</v>
      </c>
      <c r="Z112" s="34">
        <f>IF(YEAR($H112)&lt;YEAR(Cashflow!$D$2),0,IF(WEEKNUM($H112)=Z$3,$E112,0))</f>
        <v>0</v>
      </c>
      <c r="AA112" s="34">
        <f>IF(YEAR($H112)&lt;YEAR(Cashflow!$D$2),0,IF(WEEKNUM($H112)=AA$3,$E112,0))</f>
        <v>0</v>
      </c>
      <c r="AB112" s="34">
        <f>IF(YEAR($H112)&lt;YEAR(Cashflow!$D$2),0,IF(WEEKNUM($H112)=AB$3,$E112,0))</f>
        <v>0</v>
      </c>
      <c r="AC112" s="34">
        <f>IF(YEAR($H112)&lt;YEAR(Cashflow!$D$2),0,IF(WEEKNUM($H112)=AC$3,$E112,0))</f>
        <v>0</v>
      </c>
      <c r="AD112" s="34">
        <f>IF(YEAR($H112)&lt;YEAR(Cashflow!$D$2),0,IF(WEEKNUM($H112)=AD$3,$E112,0))</f>
        <v>0</v>
      </c>
      <c r="AE112" s="34">
        <f>IF(YEAR($H112)&lt;YEAR(Cashflow!$D$2),0,IF(WEEKNUM($H112)=AE$3,$E112,0))</f>
        <v>0</v>
      </c>
      <c r="AF112" s="34">
        <f>IF(YEAR($H112)&lt;YEAR(Cashflow!$D$2),0,IF(WEEKNUM($H112)=AF$3,$E112,0))</f>
        <v>0</v>
      </c>
      <c r="AG112" s="34">
        <f>IF(YEAR($H112)&lt;YEAR(Cashflow!$D$2),0,IF(WEEKNUM($H112)=AG$3,$E112,0))</f>
        <v>0</v>
      </c>
      <c r="AH112" s="34">
        <f>IF(YEAR($H112)&lt;YEAR(Cashflow!$D$2),0,IF(WEEKNUM($H112)=AH$3,$E112,0))</f>
        <v>0</v>
      </c>
      <c r="AI112" s="34">
        <f>IF(YEAR($H112)&lt;YEAR(Cashflow!$D$2),0,IF(WEEKNUM($H112)=AI$3,$E112,0))</f>
        <v>0</v>
      </c>
      <c r="AJ112" s="34">
        <f>IF(YEAR($H112)&lt;YEAR(Cashflow!$D$2),0,IF(WEEKNUM($H112)=AJ$3,$E112,0))</f>
        <v>0</v>
      </c>
      <c r="AK112" s="34">
        <f>IF(YEAR($H112)&lt;YEAR(Cashflow!$D$2),0,IF(WEEKNUM($H112)=AK$3,$E112,0))</f>
        <v>0</v>
      </c>
      <c r="AL112" s="34">
        <f>IF(YEAR($H112)&lt;YEAR(Cashflow!$D$2),0,IF(WEEKNUM($H112)=AL$3,$E112,0))</f>
        <v>0</v>
      </c>
      <c r="AM112" s="34">
        <f>IF(YEAR($H112)&lt;YEAR(Cashflow!$D$2),0,IF(WEEKNUM($H112)=AM$3,$E112,0))</f>
        <v>0</v>
      </c>
      <c r="AN112" s="34">
        <f>IF(YEAR($H112)&lt;YEAR(Cashflow!$D$2),0,IF(WEEKNUM($H112)=AN$3,$E112,0))</f>
        <v>0</v>
      </c>
      <c r="AO112" s="34">
        <f>IF(YEAR($H112)&lt;YEAR(Cashflow!$D$2),0,IF(WEEKNUM($H112)=AO$3,$E112,0))</f>
        <v>0</v>
      </c>
      <c r="AP112" s="34">
        <f>IF(YEAR($H112)&lt;YEAR(Cashflow!$D$2),0,IF(WEEKNUM($H112)=AP$3,$E112,0))</f>
        <v>0</v>
      </c>
      <c r="AQ112" s="34">
        <f>IF(YEAR($H112)&lt;YEAR(Cashflow!$D$2),0,IF(WEEKNUM($H112)=AQ$3,$E112,0))</f>
        <v>0</v>
      </c>
      <c r="AR112" s="34">
        <f>IF(YEAR($H112)&lt;YEAR(Cashflow!$D$2),0,IF(WEEKNUM($H112)=AR$3,$E112,0))</f>
        <v>0</v>
      </c>
      <c r="AS112" s="34">
        <f>IF(YEAR($H112)&lt;YEAR(Cashflow!$D$2),0,IF(WEEKNUM($H112)=AS$3,$E112,0))</f>
        <v>0</v>
      </c>
      <c r="AT112" s="34">
        <f>IF(YEAR($H112)&lt;YEAR(Cashflow!$D$2),0,IF(WEEKNUM($H112)=AT$3,$E112,0))</f>
        <v>0</v>
      </c>
      <c r="AU112" s="34">
        <f>IF(YEAR($H112)&lt;YEAR(Cashflow!$D$2),0,IF(WEEKNUM($H112)=AU$3,$E112,0))</f>
        <v>0</v>
      </c>
      <c r="AV112" s="34">
        <f>IF(YEAR($H112)&lt;YEAR(Cashflow!$D$2),0,IF(WEEKNUM($H112)=AV$3,$E112,0))</f>
        <v>0</v>
      </c>
      <c r="AW112" s="34">
        <f>IF(YEAR($H112)&lt;YEAR(Cashflow!$D$2),0,IF(WEEKNUM($H112)=AW$3,$E112,0))</f>
        <v>0</v>
      </c>
      <c r="AX112" s="28"/>
      <c r="AY112" s="28"/>
      <c r="AZ112" s="28"/>
    </row>
    <row r="113" spans="2:52" ht="15">
      <c r="B113" s="5" t="s">
        <v>153</v>
      </c>
      <c r="C113" s="4">
        <v>43895</v>
      </c>
      <c r="D113" s="4">
        <v>43909</v>
      </c>
      <c r="E113" s="3">
        <v>72.599999999999994</v>
      </c>
      <c r="F113" s="1">
        <v>11</v>
      </c>
      <c r="G113" s="46">
        <v>0</v>
      </c>
      <c r="H113" s="31">
        <f t="shared" si="4"/>
        <v>43909</v>
      </c>
      <c r="I113" s="34">
        <f>IF(YEAR($H113)&lt;YEAR(Cashflow!$D$2),$E113,IF(WEEKNUM($H113)&lt;=I$3,$E113,0))</f>
        <v>72.599999999999994</v>
      </c>
      <c r="J113" s="34">
        <f>IF(YEAR($H113)&lt;YEAR(Cashflow!$D$2),0,IF(WEEKNUM($H113)=J$3,$E113,0))</f>
        <v>0</v>
      </c>
      <c r="K113" s="34">
        <f>IF(YEAR($H113)&lt;YEAR(Cashflow!$D$2),0,IF(WEEKNUM($H113)=K$3,$E113,0))</f>
        <v>0</v>
      </c>
      <c r="L113" s="34">
        <f>IF(YEAR($H113)&lt;YEAR(Cashflow!$D$2),0,IF(WEEKNUM($H113)=L$3,$E113,0))</f>
        <v>0</v>
      </c>
      <c r="M113" s="34">
        <f>IF(YEAR($H113)&lt;YEAR(Cashflow!$D$2),0,IF(WEEKNUM($H113)=M$3,$E113,0))</f>
        <v>0</v>
      </c>
      <c r="N113" s="34">
        <f>IF(YEAR($H113)&lt;YEAR(Cashflow!$D$2),0,IF(WEEKNUM($H113)=N$3,$E113,0))</f>
        <v>0</v>
      </c>
      <c r="O113" s="34">
        <f>IF(YEAR($H113)&lt;YEAR(Cashflow!$D$2),0,IF(WEEKNUM($H113)=O$3,$E113,0))</f>
        <v>0</v>
      </c>
      <c r="P113" s="34">
        <f>IF(YEAR($H113)&lt;YEAR(Cashflow!$D$2),0,IF(WEEKNUM($H113)=P$3,$E113,0))</f>
        <v>0</v>
      </c>
      <c r="Q113" s="34">
        <f>IF(YEAR($H113)&lt;YEAR(Cashflow!$D$2),0,IF(WEEKNUM($H113)=Q$3,$E113,0))</f>
        <v>0</v>
      </c>
      <c r="R113" s="34">
        <f>IF(YEAR($H113)&lt;YEAR(Cashflow!$D$2),0,IF(WEEKNUM($H113)=R$3,$E113,0))</f>
        <v>0</v>
      </c>
      <c r="S113" s="34">
        <f>IF(YEAR($H113)&lt;YEAR(Cashflow!$D$2),0,IF(WEEKNUM($H113)=S$3,$E113,0))</f>
        <v>0</v>
      </c>
      <c r="T113" s="34">
        <f>IF(YEAR($H113)&lt;YEAR(Cashflow!$D$2),0,IF(WEEKNUM($H113)=T$3,$E113,0))</f>
        <v>0</v>
      </c>
      <c r="U113" s="34">
        <f>IF(YEAR($H113)&lt;YEAR(Cashflow!$D$2),0,IF(WEEKNUM($H113)=U$3,$E113,0))</f>
        <v>0</v>
      </c>
      <c r="V113" s="34">
        <f>IF(YEAR($H113)&lt;YEAR(Cashflow!$D$2),0,IF(WEEKNUM($H113)=V$3,$E113,0))</f>
        <v>0</v>
      </c>
      <c r="W113" s="34">
        <f>IF(YEAR($H113)&lt;YEAR(Cashflow!$D$2),0,IF(WEEKNUM($H113)=W$3,$E113,0))</f>
        <v>0</v>
      </c>
      <c r="X113" s="34">
        <f>IF(YEAR($H113)&lt;YEAR(Cashflow!$D$2),0,IF(WEEKNUM($H113)=X$3,$E113,0))</f>
        <v>0</v>
      </c>
      <c r="Y113" s="34">
        <f>IF(YEAR($H113)&lt;YEAR(Cashflow!$D$2),0,IF(WEEKNUM($H113)=Y$3,$E113,0))</f>
        <v>0</v>
      </c>
      <c r="Z113" s="34">
        <f>IF(YEAR($H113)&lt;YEAR(Cashflow!$D$2),0,IF(WEEKNUM($H113)=Z$3,$E113,0))</f>
        <v>0</v>
      </c>
      <c r="AA113" s="34">
        <f>IF(YEAR($H113)&lt;YEAR(Cashflow!$D$2),0,IF(WEEKNUM($H113)=AA$3,$E113,0))</f>
        <v>0</v>
      </c>
      <c r="AB113" s="34">
        <f>IF(YEAR($H113)&lt;YEAR(Cashflow!$D$2),0,IF(WEEKNUM($H113)=AB$3,$E113,0))</f>
        <v>0</v>
      </c>
      <c r="AC113" s="34">
        <f>IF(YEAR($H113)&lt;YEAR(Cashflow!$D$2),0,IF(WEEKNUM($H113)=AC$3,$E113,0))</f>
        <v>0</v>
      </c>
      <c r="AD113" s="34">
        <f>IF(YEAR($H113)&lt;YEAR(Cashflow!$D$2),0,IF(WEEKNUM($H113)=AD$3,$E113,0))</f>
        <v>0</v>
      </c>
      <c r="AE113" s="34">
        <f>IF(YEAR($H113)&lt;YEAR(Cashflow!$D$2),0,IF(WEEKNUM($H113)=AE$3,$E113,0))</f>
        <v>0</v>
      </c>
      <c r="AF113" s="34">
        <f>IF(YEAR($H113)&lt;YEAR(Cashflow!$D$2),0,IF(WEEKNUM($H113)=AF$3,$E113,0))</f>
        <v>0</v>
      </c>
      <c r="AG113" s="34">
        <f>IF(YEAR($H113)&lt;YEAR(Cashflow!$D$2),0,IF(WEEKNUM($H113)=AG$3,$E113,0))</f>
        <v>0</v>
      </c>
      <c r="AH113" s="34">
        <f>IF(YEAR($H113)&lt;YEAR(Cashflow!$D$2),0,IF(WEEKNUM($H113)=AH$3,$E113,0))</f>
        <v>0</v>
      </c>
      <c r="AI113" s="34">
        <f>IF(YEAR($H113)&lt;YEAR(Cashflow!$D$2),0,IF(WEEKNUM($H113)=AI$3,$E113,0))</f>
        <v>0</v>
      </c>
      <c r="AJ113" s="34">
        <f>IF(YEAR($H113)&lt;YEAR(Cashflow!$D$2),0,IF(WEEKNUM($H113)=AJ$3,$E113,0))</f>
        <v>0</v>
      </c>
      <c r="AK113" s="34">
        <f>IF(YEAR($H113)&lt;YEAR(Cashflow!$D$2),0,IF(WEEKNUM($H113)=AK$3,$E113,0))</f>
        <v>0</v>
      </c>
      <c r="AL113" s="34">
        <f>IF(YEAR($H113)&lt;YEAR(Cashflow!$D$2),0,IF(WEEKNUM($H113)=AL$3,$E113,0))</f>
        <v>0</v>
      </c>
      <c r="AM113" s="34">
        <f>IF(YEAR($H113)&lt;YEAR(Cashflow!$D$2),0,IF(WEEKNUM($H113)=AM$3,$E113,0))</f>
        <v>0</v>
      </c>
      <c r="AN113" s="34">
        <f>IF(YEAR($H113)&lt;YEAR(Cashflow!$D$2),0,IF(WEEKNUM($H113)=AN$3,$E113,0))</f>
        <v>0</v>
      </c>
      <c r="AO113" s="34">
        <f>IF(YEAR($H113)&lt;YEAR(Cashflow!$D$2),0,IF(WEEKNUM($H113)=AO$3,$E113,0))</f>
        <v>0</v>
      </c>
      <c r="AP113" s="34">
        <f>IF(YEAR($H113)&lt;YEAR(Cashflow!$D$2),0,IF(WEEKNUM($H113)=AP$3,$E113,0))</f>
        <v>0</v>
      </c>
      <c r="AQ113" s="34">
        <f>IF(YEAR($H113)&lt;YEAR(Cashflow!$D$2),0,IF(WEEKNUM($H113)=AQ$3,$E113,0))</f>
        <v>0</v>
      </c>
      <c r="AR113" s="34">
        <f>IF(YEAR($H113)&lt;YEAR(Cashflow!$D$2),0,IF(WEEKNUM($H113)=AR$3,$E113,0))</f>
        <v>0</v>
      </c>
      <c r="AS113" s="34">
        <f>IF(YEAR($H113)&lt;YEAR(Cashflow!$D$2),0,IF(WEEKNUM($H113)=AS$3,$E113,0))</f>
        <v>0</v>
      </c>
      <c r="AT113" s="34">
        <f>IF(YEAR($H113)&lt;YEAR(Cashflow!$D$2),0,IF(WEEKNUM($H113)=AT$3,$E113,0))</f>
        <v>0</v>
      </c>
      <c r="AU113" s="34">
        <f>IF(YEAR($H113)&lt;YEAR(Cashflow!$D$2),0,IF(WEEKNUM($H113)=AU$3,$E113,0))</f>
        <v>0</v>
      </c>
      <c r="AV113" s="34">
        <f>IF(YEAR($H113)&lt;YEAR(Cashflow!$D$2),0,IF(WEEKNUM($H113)=AV$3,$E113,0))</f>
        <v>0</v>
      </c>
      <c r="AW113" s="34">
        <f>IF(YEAR($H113)&lt;YEAR(Cashflow!$D$2),0,IF(WEEKNUM($H113)=AW$3,$E113,0))</f>
        <v>0</v>
      </c>
      <c r="AX113" s="28"/>
      <c r="AY113" s="28"/>
      <c r="AZ113" s="28"/>
    </row>
    <row r="114" spans="2:52" ht="15">
      <c r="B114" s="5" t="s">
        <v>154</v>
      </c>
      <c r="C114" s="4">
        <v>43895</v>
      </c>
      <c r="D114" s="4">
        <v>43909</v>
      </c>
      <c r="E114" s="3">
        <v>108.9</v>
      </c>
      <c r="F114" s="1">
        <v>11</v>
      </c>
      <c r="G114" s="46">
        <v>0</v>
      </c>
      <c r="H114" s="31">
        <f t="shared" si="4"/>
        <v>43909</v>
      </c>
      <c r="I114" s="34">
        <f>IF(YEAR($H114)&lt;YEAR(Cashflow!$D$2),$E114,IF(WEEKNUM($H114)&lt;=I$3,$E114,0))</f>
        <v>108.9</v>
      </c>
      <c r="J114" s="34">
        <f>IF(YEAR($H114)&lt;YEAR(Cashflow!$D$2),0,IF(WEEKNUM($H114)=J$3,$E114,0))</f>
        <v>0</v>
      </c>
      <c r="K114" s="34">
        <f>IF(YEAR($H114)&lt;YEAR(Cashflow!$D$2),0,IF(WEEKNUM($H114)=K$3,$E114,0))</f>
        <v>0</v>
      </c>
      <c r="L114" s="34">
        <f>IF(YEAR($H114)&lt;YEAR(Cashflow!$D$2),0,IF(WEEKNUM($H114)=L$3,$E114,0))</f>
        <v>0</v>
      </c>
      <c r="M114" s="34">
        <f>IF(YEAR($H114)&lt;YEAR(Cashflow!$D$2),0,IF(WEEKNUM($H114)=M$3,$E114,0))</f>
        <v>0</v>
      </c>
      <c r="N114" s="34">
        <f>IF(YEAR($H114)&lt;YEAR(Cashflow!$D$2),0,IF(WEEKNUM($H114)=N$3,$E114,0))</f>
        <v>0</v>
      </c>
      <c r="O114" s="34">
        <f>IF(YEAR($H114)&lt;YEAR(Cashflow!$D$2),0,IF(WEEKNUM($H114)=O$3,$E114,0))</f>
        <v>0</v>
      </c>
      <c r="P114" s="34">
        <f>IF(YEAR($H114)&lt;YEAR(Cashflow!$D$2),0,IF(WEEKNUM($H114)=P$3,$E114,0))</f>
        <v>0</v>
      </c>
      <c r="Q114" s="34">
        <f>IF(YEAR($H114)&lt;YEAR(Cashflow!$D$2),0,IF(WEEKNUM($H114)=Q$3,$E114,0))</f>
        <v>0</v>
      </c>
      <c r="R114" s="34">
        <f>IF(YEAR($H114)&lt;YEAR(Cashflow!$D$2),0,IF(WEEKNUM($H114)=R$3,$E114,0))</f>
        <v>0</v>
      </c>
      <c r="S114" s="34">
        <f>IF(YEAR($H114)&lt;YEAR(Cashflow!$D$2),0,IF(WEEKNUM($H114)=S$3,$E114,0))</f>
        <v>0</v>
      </c>
      <c r="T114" s="34">
        <f>IF(YEAR($H114)&lt;YEAR(Cashflow!$D$2),0,IF(WEEKNUM($H114)=T$3,$E114,0))</f>
        <v>0</v>
      </c>
      <c r="U114" s="34">
        <f>IF(YEAR($H114)&lt;YEAR(Cashflow!$D$2),0,IF(WEEKNUM($H114)=U$3,$E114,0))</f>
        <v>0</v>
      </c>
      <c r="V114" s="34">
        <f>IF(YEAR($H114)&lt;YEAR(Cashflow!$D$2),0,IF(WEEKNUM($H114)=V$3,$E114,0))</f>
        <v>0</v>
      </c>
      <c r="W114" s="34">
        <f>IF(YEAR($H114)&lt;YEAR(Cashflow!$D$2),0,IF(WEEKNUM($H114)=W$3,$E114,0))</f>
        <v>0</v>
      </c>
      <c r="X114" s="34">
        <f>IF(YEAR($H114)&lt;YEAR(Cashflow!$D$2),0,IF(WEEKNUM($H114)=X$3,$E114,0))</f>
        <v>0</v>
      </c>
      <c r="Y114" s="34">
        <f>IF(YEAR($H114)&lt;YEAR(Cashflow!$D$2),0,IF(WEEKNUM($H114)=Y$3,$E114,0))</f>
        <v>0</v>
      </c>
      <c r="Z114" s="34">
        <f>IF(YEAR($H114)&lt;YEAR(Cashflow!$D$2),0,IF(WEEKNUM($H114)=Z$3,$E114,0))</f>
        <v>0</v>
      </c>
      <c r="AA114" s="34">
        <f>IF(YEAR($H114)&lt;YEAR(Cashflow!$D$2),0,IF(WEEKNUM($H114)=AA$3,$E114,0))</f>
        <v>0</v>
      </c>
      <c r="AB114" s="34">
        <f>IF(YEAR($H114)&lt;YEAR(Cashflow!$D$2),0,IF(WEEKNUM($H114)=AB$3,$E114,0))</f>
        <v>0</v>
      </c>
      <c r="AC114" s="34">
        <f>IF(YEAR($H114)&lt;YEAR(Cashflow!$D$2),0,IF(WEEKNUM($H114)=AC$3,$E114,0))</f>
        <v>0</v>
      </c>
      <c r="AD114" s="34">
        <f>IF(YEAR($H114)&lt;YEAR(Cashflow!$D$2),0,IF(WEEKNUM($H114)=AD$3,$E114,0))</f>
        <v>0</v>
      </c>
      <c r="AE114" s="34">
        <f>IF(YEAR($H114)&lt;YEAR(Cashflow!$D$2),0,IF(WEEKNUM($H114)=AE$3,$E114,0))</f>
        <v>0</v>
      </c>
      <c r="AF114" s="34">
        <f>IF(YEAR($H114)&lt;YEAR(Cashflow!$D$2),0,IF(WEEKNUM($H114)=AF$3,$E114,0))</f>
        <v>0</v>
      </c>
      <c r="AG114" s="34">
        <f>IF(YEAR($H114)&lt;YEAR(Cashflow!$D$2),0,IF(WEEKNUM($H114)=AG$3,$E114,0))</f>
        <v>0</v>
      </c>
      <c r="AH114" s="34">
        <f>IF(YEAR($H114)&lt;YEAR(Cashflow!$D$2),0,IF(WEEKNUM($H114)=AH$3,$E114,0))</f>
        <v>0</v>
      </c>
      <c r="AI114" s="34">
        <f>IF(YEAR($H114)&lt;YEAR(Cashflow!$D$2),0,IF(WEEKNUM($H114)=AI$3,$E114,0))</f>
        <v>0</v>
      </c>
      <c r="AJ114" s="34">
        <f>IF(YEAR($H114)&lt;YEAR(Cashflow!$D$2),0,IF(WEEKNUM($H114)=AJ$3,$E114,0))</f>
        <v>0</v>
      </c>
      <c r="AK114" s="34">
        <f>IF(YEAR($H114)&lt;YEAR(Cashflow!$D$2),0,IF(WEEKNUM($H114)=AK$3,$E114,0))</f>
        <v>0</v>
      </c>
      <c r="AL114" s="34">
        <f>IF(YEAR($H114)&lt;YEAR(Cashflow!$D$2),0,IF(WEEKNUM($H114)=AL$3,$E114,0))</f>
        <v>0</v>
      </c>
      <c r="AM114" s="34">
        <f>IF(YEAR($H114)&lt;YEAR(Cashflow!$D$2),0,IF(WEEKNUM($H114)=AM$3,$E114,0))</f>
        <v>0</v>
      </c>
      <c r="AN114" s="34">
        <f>IF(YEAR($H114)&lt;YEAR(Cashflow!$D$2),0,IF(WEEKNUM($H114)=AN$3,$E114,0))</f>
        <v>0</v>
      </c>
      <c r="AO114" s="34">
        <f>IF(YEAR($H114)&lt;YEAR(Cashflow!$D$2),0,IF(WEEKNUM($H114)=AO$3,$E114,0))</f>
        <v>0</v>
      </c>
      <c r="AP114" s="34">
        <f>IF(YEAR($H114)&lt;YEAR(Cashflow!$D$2),0,IF(WEEKNUM($H114)=AP$3,$E114,0))</f>
        <v>0</v>
      </c>
      <c r="AQ114" s="34">
        <f>IF(YEAR($H114)&lt;YEAR(Cashflow!$D$2),0,IF(WEEKNUM($H114)=AQ$3,$E114,0))</f>
        <v>0</v>
      </c>
      <c r="AR114" s="34">
        <f>IF(YEAR($H114)&lt;YEAR(Cashflow!$D$2),0,IF(WEEKNUM($H114)=AR$3,$E114,0))</f>
        <v>0</v>
      </c>
      <c r="AS114" s="34">
        <f>IF(YEAR($H114)&lt;YEAR(Cashflow!$D$2),0,IF(WEEKNUM($H114)=AS$3,$E114,0))</f>
        <v>0</v>
      </c>
      <c r="AT114" s="34">
        <f>IF(YEAR($H114)&lt;YEAR(Cashflow!$D$2),0,IF(WEEKNUM($H114)=AT$3,$E114,0))</f>
        <v>0</v>
      </c>
      <c r="AU114" s="34">
        <f>IF(YEAR($H114)&lt;YEAR(Cashflow!$D$2),0,IF(WEEKNUM($H114)=AU$3,$E114,0))</f>
        <v>0</v>
      </c>
      <c r="AV114" s="34">
        <f>IF(YEAR($H114)&lt;YEAR(Cashflow!$D$2),0,IF(WEEKNUM($H114)=AV$3,$E114,0))</f>
        <v>0</v>
      </c>
      <c r="AW114" s="34">
        <f>IF(YEAR($H114)&lt;YEAR(Cashflow!$D$2),0,IF(WEEKNUM($H114)=AW$3,$E114,0))</f>
        <v>0</v>
      </c>
      <c r="AX114" s="28"/>
      <c r="AY114" s="28"/>
      <c r="AZ114" s="28"/>
    </row>
    <row r="115" spans="2:52" ht="15">
      <c r="B115" s="5" t="s">
        <v>155</v>
      </c>
      <c r="C115" s="4">
        <v>43892</v>
      </c>
      <c r="D115" s="4">
        <v>43906</v>
      </c>
      <c r="E115" s="3">
        <v>605</v>
      </c>
      <c r="F115" s="1">
        <v>14</v>
      </c>
      <c r="G115" s="46">
        <v>0</v>
      </c>
      <c r="H115" s="31">
        <f t="shared" si="4"/>
        <v>43906</v>
      </c>
      <c r="I115" s="34">
        <f>IF(YEAR($H115)&lt;YEAR(Cashflow!$D$2),$E115,IF(WEEKNUM($H115)&lt;=I$3,$E115,0))</f>
        <v>605</v>
      </c>
      <c r="J115" s="34">
        <f>IF(YEAR($H115)&lt;YEAR(Cashflow!$D$2),0,IF(WEEKNUM($H115)=J$3,$E115,0))</f>
        <v>0</v>
      </c>
      <c r="K115" s="34">
        <f>IF(YEAR($H115)&lt;YEAR(Cashflow!$D$2),0,IF(WEEKNUM($H115)=K$3,$E115,0))</f>
        <v>0</v>
      </c>
      <c r="L115" s="34">
        <f>IF(YEAR($H115)&lt;YEAR(Cashflow!$D$2),0,IF(WEEKNUM($H115)=L$3,$E115,0))</f>
        <v>0</v>
      </c>
      <c r="M115" s="34">
        <f>IF(YEAR($H115)&lt;YEAR(Cashflow!$D$2),0,IF(WEEKNUM($H115)=M$3,$E115,0))</f>
        <v>0</v>
      </c>
      <c r="N115" s="34">
        <f>IF(YEAR($H115)&lt;YEAR(Cashflow!$D$2),0,IF(WEEKNUM($H115)=N$3,$E115,0))</f>
        <v>0</v>
      </c>
      <c r="O115" s="34">
        <f>IF(YEAR($H115)&lt;YEAR(Cashflow!$D$2),0,IF(WEEKNUM($H115)=O$3,$E115,0))</f>
        <v>0</v>
      </c>
      <c r="P115" s="34">
        <f>IF(YEAR($H115)&lt;YEAR(Cashflow!$D$2),0,IF(WEEKNUM($H115)=P$3,$E115,0))</f>
        <v>0</v>
      </c>
      <c r="Q115" s="34">
        <f>IF(YEAR($H115)&lt;YEAR(Cashflow!$D$2),0,IF(WEEKNUM($H115)=Q$3,$E115,0))</f>
        <v>0</v>
      </c>
      <c r="R115" s="34">
        <f>IF(YEAR($H115)&lt;YEAR(Cashflow!$D$2),0,IF(WEEKNUM($H115)=R$3,$E115,0))</f>
        <v>0</v>
      </c>
      <c r="S115" s="34">
        <f>IF(YEAR($H115)&lt;YEAR(Cashflow!$D$2),0,IF(WEEKNUM($H115)=S$3,$E115,0))</f>
        <v>0</v>
      </c>
      <c r="T115" s="34">
        <f>IF(YEAR($H115)&lt;YEAR(Cashflow!$D$2),0,IF(WEEKNUM($H115)=T$3,$E115,0))</f>
        <v>0</v>
      </c>
      <c r="U115" s="34">
        <f>IF(YEAR($H115)&lt;YEAR(Cashflow!$D$2),0,IF(WEEKNUM($H115)=U$3,$E115,0))</f>
        <v>0</v>
      </c>
      <c r="V115" s="34">
        <f>IF(YEAR($H115)&lt;YEAR(Cashflow!$D$2),0,IF(WEEKNUM($H115)=V$3,$E115,0))</f>
        <v>0</v>
      </c>
      <c r="W115" s="34">
        <f>IF(YEAR($H115)&lt;YEAR(Cashflow!$D$2),0,IF(WEEKNUM($H115)=W$3,$E115,0))</f>
        <v>0</v>
      </c>
      <c r="X115" s="34">
        <f>IF(YEAR($H115)&lt;YEAR(Cashflow!$D$2),0,IF(WEEKNUM($H115)=X$3,$E115,0))</f>
        <v>0</v>
      </c>
      <c r="Y115" s="34">
        <f>IF(YEAR($H115)&lt;YEAR(Cashflow!$D$2),0,IF(WEEKNUM($H115)=Y$3,$E115,0))</f>
        <v>0</v>
      </c>
      <c r="Z115" s="34">
        <f>IF(YEAR($H115)&lt;YEAR(Cashflow!$D$2),0,IF(WEEKNUM($H115)=Z$3,$E115,0))</f>
        <v>0</v>
      </c>
      <c r="AA115" s="34">
        <f>IF(YEAR($H115)&lt;YEAR(Cashflow!$D$2),0,IF(WEEKNUM($H115)=AA$3,$E115,0))</f>
        <v>0</v>
      </c>
      <c r="AB115" s="34">
        <f>IF(YEAR($H115)&lt;YEAR(Cashflow!$D$2),0,IF(WEEKNUM($H115)=AB$3,$E115,0))</f>
        <v>0</v>
      </c>
      <c r="AC115" s="34">
        <f>IF(YEAR($H115)&lt;YEAR(Cashflow!$D$2),0,IF(WEEKNUM($H115)=AC$3,$E115,0))</f>
        <v>0</v>
      </c>
      <c r="AD115" s="34">
        <f>IF(YEAR($H115)&lt;YEAR(Cashflow!$D$2),0,IF(WEEKNUM($H115)=AD$3,$E115,0))</f>
        <v>0</v>
      </c>
      <c r="AE115" s="34">
        <f>IF(YEAR($H115)&lt;YEAR(Cashflow!$D$2),0,IF(WEEKNUM($H115)=AE$3,$E115,0))</f>
        <v>0</v>
      </c>
      <c r="AF115" s="34">
        <f>IF(YEAR($H115)&lt;YEAR(Cashflow!$D$2),0,IF(WEEKNUM($H115)=AF$3,$E115,0))</f>
        <v>0</v>
      </c>
      <c r="AG115" s="34">
        <f>IF(YEAR($H115)&lt;YEAR(Cashflow!$D$2),0,IF(WEEKNUM($H115)=AG$3,$E115,0))</f>
        <v>0</v>
      </c>
      <c r="AH115" s="34">
        <f>IF(YEAR($H115)&lt;YEAR(Cashflow!$D$2),0,IF(WEEKNUM($H115)=AH$3,$E115,0))</f>
        <v>0</v>
      </c>
      <c r="AI115" s="34">
        <f>IF(YEAR($H115)&lt;YEAR(Cashflow!$D$2),0,IF(WEEKNUM($H115)=AI$3,$E115,0))</f>
        <v>0</v>
      </c>
      <c r="AJ115" s="34">
        <f>IF(YEAR($H115)&lt;YEAR(Cashflow!$D$2),0,IF(WEEKNUM($H115)=AJ$3,$E115,0))</f>
        <v>0</v>
      </c>
      <c r="AK115" s="34">
        <f>IF(YEAR($H115)&lt;YEAR(Cashflow!$D$2),0,IF(WEEKNUM($H115)=AK$3,$E115,0))</f>
        <v>0</v>
      </c>
      <c r="AL115" s="34">
        <f>IF(YEAR($H115)&lt;YEAR(Cashflow!$D$2),0,IF(WEEKNUM($H115)=AL$3,$E115,0))</f>
        <v>0</v>
      </c>
      <c r="AM115" s="34">
        <f>IF(YEAR($H115)&lt;YEAR(Cashflow!$D$2),0,IF(WEEKNUM($H115)=AM$3,$E115,0))</f>
        <v>0</v>
      </c>
      <c r="AN115" s="34">
        <f>IF(YEAR($H115)&lt;YEAR(Cashflow!$D$2),0,IF(WEEKNUM($H115)=AN$3,$E115,0))</f>
        <v>0</v>
      </c>
      <c r="AO115" s="34">
        <f>IF(YEAR($H115)&lt;YEAR(Cashflow!$D$2),0,IF(WEEKNUM($H115)=AO$3,$E115,0))</f>
        <v>0</v>
      </c>
      <c r="AP115" s="34">
        <f>IF(YEAR($H115)&lt;YEAR(Cashflow!$D$2),0,IF(WEEKNUM($H115)=AP$3,$E115,0))</f>
        <v>0</v>
      </c>
      <c r="AQ115" s="34">
        <f>IF(YEAR($H115)&lt;YEAR(Cashflow!$D$2),0,IF(WEEKNUM($H115)=AQ$3,$E115,0))</f>
        <v>0</v>
      </c>
      <c r="AR115" s="34">
        <f>IF(YEAR($H115)&lt;YEAR(Cashflow!$D$2),0,IF(WEEKNUM($H115)=AR$3,$E115,0))</f>
        <v>0</v>
      </c>
      <c r="AS115" s="34">
        <f>IF(YEAR($H115)&lt;YEAR(Cashflow!$D$2),0,IF(WEEKNUM($H115)=AS$3,$E115,0))</f>
        <v>0</v>
      </c>
      <c r="AT115" s="34">
        <f>IF(YEAR($H115)&lt;YEAR(Cashflow!$D$2),0,IF(WEEKNUM($H115)=AT$3,$E115,0))</f>
        <v>0</v>
      </c>
      <c r="AU115" s="34">
        <f>IF(YEAR($H115)&lt;YEAR(Cashflow!$D$2),0,IF(WEEKNUM($H115)=AU$3,$E115,0))</f>
        <v>0</v>
      </c>
      <c r="AV115" s="34">
        <f>IF(YEAR($H115)&lt;YEAR(Cashflow!$D$2),0,IF(WEEKNUM($H115)=AV$3,$E115,0))</f>
        <v>0</v>
      </c>
      <c r="AW115" s="34">
        <f>IF(YEAR($H115)&lt;YEAR(Cashflow!$D$2),0,IF(WEEKNUM($H115)=AW$3,$E115,0))</f>
        <v>0</v>
      </c>
      <c r="AX115" s="28"/>
      <c r="AY115" s="28"/>
      <c r="AZ115" s="28"/>
    </row>
    <row r="116" spans="2:52" ht="15">
      <c r="B116" s="5" t="s">
        <v>156</v>
      </c>
      <c r="C116" s="4">
        <v>43895</v>
      </c>
      <c r="D116" s="4">
        <v>43909</v>
      </c>
      <c r="E116" s="3">
        <v>689.7</v>
      </c>
      <c r="F116" s="1">
        <v>11</v>
      </c>
      <c r="G116" s="46">
        <v>0</v>
      </c>
      <c r="H116" s="31">
        <f t="shared" ref="H116:H150" si="5">D116+G116</f>
        <v>43909</v>
      </c>
      <c r="I116" s="34">
        <f>IF(YEAR($H116)&lt;YEAR(Cashflow!$D$2),$E116,IF(WEEKNUM($H116)&lt;=I$3,$E116,0))</f>
        <v>689.7</v>
      </c>
      <c r="J116" s="34">
        <f>IF(YEAR($H116)&lt;YEAR(Cashflow!$D$2),0,IF(WEEKNUM($H116)=J$3,$E116,0))</f>
        <v>0</v>
      </c>
      <c r="K116" s="34">
        <f>IF(YEAR($H116)&lt;YEAR(Cashflow!$D$2),0,IF(WEEKNUM($H116)=K$3,$E116,0))</f>
        <v>0</v>
      </c>
      <c r="L116" s="34">
        <f>IF(YEAR($H116)&lt;YEAR(Cashflow!$D$2),0,IF(WEEKNUM($H116)=L$3,$E116,0))</f>
        <v>0</v>
      </c>
      <c r="M116" s="34">
        <f>IF(YEAR($H116)&lt;YEAR(Cashflow!$D$2),0,IF(WEEKNUM($H116)=M$3,$E116,0))</f>
        <v>0</v>
      </c>
      <c r="N116" s="34">
        <f>IF(YEAR($H116)&lt;YEAR(Cashflow!$D$2),0,IF(WEEKNUM($H116)=N$3,$E116,0))</f>
        <v>0</v>
      </c>
      <c r="O116" s="34">
        <f>IF(YEAR($H116)&lt;YEAR(Cashflow!$D$2),0,IF(WEEKNUM($H116)=O$3,$E116,0))</f>
        <v>0</v>
      </c>
      <c r="P116" s="34">
        <f>IF(YEAR($H116)&lt;YEAR(Cashflow!$D$2),0,IF(WEEKNUM($H116)=P$3,$E116,0))</f>
        <v>0</v>
      </c>
      <c r="Q116" s="34">
        <f>IF(YEAR($H116)&lt;YEAR(Cashflow!$D$2),0,IF(WEEKNUM($H116)=Q$3,$E116,0))</f>
        <v>0</v>
      </c>
      <c r="R116" s="34">
        <f>IF(YEAR($H116)&lt;YEAR(Cashflow!$D$2),0,IF(WEEKNUM($H116)=R$3,$E116,0))</f>
        <v>0</v>
      </c>
      <c r="S116" s="34">
        <f>IF(YEAR($H116)&lt;YEAR(Cashflow!$D$2),0,IF(WEEKNUM($H116)=S$3,$E116,0))</f>
        <v>0</v>
      </c>
      <c r="T116" s="34">
        <f>IF(YEAR($H116)&lt;YEAR(Cashflow!$D$2),0,IF(WEEKNUM($H116)=T$3,$E116,0))</f>
        <v>0</v>
      </c>
      <c r="U116" s="34">
        <f>IF(YEAR($H116)&lt;YEAR(Cashflow!$D$2),0,IF(WEEKNUM($H116)=U$3,$E116,0))</f>
        <v>0</v>
      </c>
      <c r="V116" s="34">
        <f>IF(YEAR($H116)&lt;YEAR(Cashflow!$D$2),0,IF(WEEKNUM($H116)=V$3,$E116,0))</f>
        <v>0</v>
      </c>
      <c r="W116" s="34">
        <f>IF(YEAR($H116)&lt;YEAR(Cashflow!$D$2),0,IF(WEEKNUM($H116)=W$3,$E116,0))</f>
        <v>0</v>
      </c>
      <c r="X116" s="34">
        <f>IF(YEAR($H116)&lt;YEAR(Cashflow!$D$2),0,IF(WEEKNUM($H116)=X$3,$E116,0))</f>
        <v>0</v>
      </c>
      <c r="Y116" s="34">
        <f>IF(YEAR($H116)&lt;YEAR(Cashflow!$D$2),0,IF(WEEKNUM($H116)=Y$3,$E116,0))</f>
        <v>0</v>
      </c>
      <c r="Z116" s="34">
        <f>IF(YEAR($H116)&lt;YEAR(Cashflow!$D$2),0,IF(WEEKNUM($H116)=Z$3,$E116,0))</f>
        <v>0</v>
      </c>
      <c r="AA116" s="34">
        <f>IF(YEAR($H116)&lt;YEAR(Cashflow!$D$2),0,IF(WEEKNUM($H116)=AA$3,$E116,0))</f>
        <v>0</v>
      </c>
      <c r="AB116" s="34">
        <f>IF(YEAR($H116)&lt;YEAR(Cashflow!$D$2),0,IF(WEEKNUM($H116)=AB$3,$E116,0))</f>
        <v>0</v>
      </c>
      <c r="AC116" s="34">
        <f>IF(YEAR($H116)&lt;YEAR(Cashflow!$D$2),0,IF(WEEKNUM($H116)=AC$3,$E116,0))</f>
        <v>0</v>
      </c>
      <c r="AD116" s="34">
        <f>IF(YEAR($H116)&lt;YEAR(Cashflow!$D$2),0,IF(WEEKNUM($H116)=AD$3,$E116,0))</f>
        <v>0</v>
      </c>
      <c r="AE116" s="34">
        <f>IF(YEAR($H116)&lt;YEAR(Cashflow!$D$2),0,IF(WEEKNUM($H116)=AE$3,$E116,0))</f>
        <v>0</v>
      </c>
      <c r="AF116" s="34">
        <f>IF(YEAR($H116)&lt;YEAR(Cashflow!$D$2),0,IF(WEEKNUM($H116)=AF$3,$E116,0))</f>
        <v>0</v>
      </c>
      <c r="AG116" s="34">
        <f>IF(YEAR($H116)&lt;YEAR(Cashflow!$D$2),0,IF(WEEKNUM($H116)=AG$3,$E116,0))</f>
        <v>0</v>
      </c>
      <c r="AH116" s="34">
        <f>IF(YEAR($H116)&lt;YEAR(Cashflow!$D$2),0,IF(WEEKNUM($H116)=AH$3,$E116,0))</f>
        <v>0</v>
      </c>
      <c r="AI116" s="34">
        <f>IF(YEAR($H116)&lt;YEAR(Cashflow!$D$2),0,IF(WEEKNUM($H116)=AI$3,$E116,0))</f>
        <v>0</v>
      </c>
      <c r="AJ116" s="34">
        <f>IF(YEAR($H116)&lt;YEAR(Cashflow!$D$2),0,IF(WEEKNUM($H116)=AJ$3,$E116,0))</f>
        <v>0</v>
      </c>
      <c r="AK116" s="34">
        <f>IF(YEAR($H116)&lt;YEAR(Cashflow!$D$2),0,IF(WEEKNUM($H116)=AK$3,$E116,0))</f>
        <v>0</v>
      </c>
      <c r="AL116" s="34">
        <f>IF(YEAR($H116)&lt;YEAR(Cashflow!$D$2),0,IF(WEEKNUM($H116)=AL$3,$E116,0))</f>
        <v>0</v>
      </c>
      <c r="AM116" s="34">
        <f>IF(YEAR($H116)&lt;YEAR(Cashflow!$D$2),0,IF(WEEKNUM($H116)=AM$3,$E116,0))</f>
        <v>0</v>
      </c>
      <c r="AN116" s="34">
        <f>IF(YEAR($H116)&lt;YEAR(Cashflow!$D$2),0,IF(WEEKNUM($H116)=AN$3,$E116,0))</f>
        <v>0</v>
      </c>
      <c r="AO116" s="34">
        <f>IF(YEAR($H116)&lt;YEAR(Cashflow!$D$2),0,IF(WEEKNUM($H116)=AO$3,$E116,0))</f>
        <v>0</v>
      </c>
      <c r="AP116" s="34">
        <f>IF(YEAR($H116)&lt;YEAR(Cashflow!$D$2),0,IF(WEEKNUM($H116)=AP$3,$E116,0))</f>
        <v>0</v>
      </c>
      <c r="AQ116" s="34">
        <f>IF(YEAR($H116)&lt;YEAR(Cashflow!$D$2),0,IF(WEEKNUM($H116)=AQ$3,$E116,0))</f>
        <v>0</v>
      </c>
      <c r="AR116" s="34">
        <f>IF(YEAR($H116)&lt;YEAR(Cashflow!$D$2),0,IF(WEEKNUM($H116)=AR$3,$E116,0))</f>
        <v>0</v>
      </c>
      <c r="AS116" s="34">
        <f>IF(YEAR($H116)&lt;YEAR(Cashflow!$D$2),0,IF(WEEKNUM($H116)=AS$3,$E116,0))</f>
        <v>0</v>
      </c>
      <c r="AT116" s="34">
        <f>IF(YEAR($H116)&lt;YEAR(Cashflow!$D$2),0,IF(WEEKNUM($H116)=AT$3,$E116,0))</f>
        <v>0</v>
      </c>
      <c r="AU116" s="34">
        <f>IF(YEAR($H116)&lt;YEAR(Cashflow!$D$2),0,IF(WEEKNUM($H116)=AU$3,$E116,0))</f>
        <v>0</v>
      </c>
      <c r="AV116" s="34">
        <f>IF(YEAR($H116)&lt;YEAR(Cashflow!$D$2),0,IF(WEEKNUM($H116)=AV$3,$E116,0))</f>
        <v>0</v>
      </c>
      <c r="AW116" s="34">
        <f>IF(YEAR($H116)&lt;YEAR(Cashflow!$D$2),0,IF(WEEKNUM($H116)=AW$3,$E116,0))</f>
        <v>0</v>
      </c>
      <c r="AX116" s="28"/>
      <c r="AY116" s="28"/>
      <c r="AZ116" s="28"/>
    </row>
    <row r="117" spans="2:52" ht="15">
      <c r="B117" s="5" t="s">
        <v>157</v>
      </c>
      <c r="C117" s="4">
        <v>43895</v>
      </c>
      <c r="D117" s="4">
        <v>43909</v>
      </c>
      <c r="E117" s="2">
        <v>1796.85</v>
      </c>
      <c r="F117" s="1">
        <v>11</v>
      </c>
      <c r="G117" s="46">
        <v>0</v>
      </c>
      <c r="H117" s="31">
        <f t="shared" si="5"/>
        <v>43909</v>
      </c>
      <c r="I117" s="34">
        <f>IF(YEAR($H117)&lt;YEAR(Cashflow!$D$2),$E117,IF(WEEKNUM($H117)&lt;=I$3,$E117,0))</f>
        <v>1796.85</v>
      </c>
      <c r="J117" s="34">
        <f>IF(YEAR($H117)&lt;YEAR(Cashflow!$D$2),0,IF(WEEKNUM($H117)=J$3,$E117,0))</f>
        <v>0</v>
      </c>
      <c r="K117" s="34">
        <f>IF(YEAR($H117)&lt;YEAR(Cashflow!$D$2),0,IF(WEEKNUM($H117)=K$3,$E117,0))</f>
        <v>0</v>
      </c>
      <c r="L117" s="34">
        <f>IF(YEAR($H117)&lt;YEAR(Cashflow!$D$2),0,IF(WEEKNUM($H117)=L$3,$E117,0))</f>
        <v>0</v>
      </c>
      <c r="M117" s="34">
        <f>IF(YEAR($H117)&lt;YEAR(Cashflow!$D$2),0,IF(WEEKNUM($H117)=M$3,$E117,0))</f>
        <v>0</v>
      </c>
      <c r="N117" s="34">
        <f>IF(YEAR($H117)&lt;YEAR(Cashflow!$D$2),0,IF(WEEKNUM($H117)=N$3,$E117,0))</f>
        <v>0</v>
      </c>
      <c r="O117" s="34">
        <f>IF(YEAR($H117)&lt;YEAR(Cashflow!$D$2),0,IF(WEEKNUM($H117)=O$3,$E117,0))</f>
        <v>0</v>
      </c>
      <c r="P117" s="34">
        <f>IF(YEAR($H117)&lt;YEAR(Cashflow!$D$2),0,IF(WEEKNUM($H117)=P$3,$E117,0))</f>
        <v>0</v>
      </c>
      <c r="Q117" s="34">
        <f>IF(YEAR($H117)&lt;YEAR(Cashflow!$D$2),0,IF(WEEKNUM($H117)=Q$3,$E117,0))</f>
        <v>0</v>
      </c>
      <c r="R117" s="34">
        <f>IF(YEAR($H117)&lt;YEAR(Cashflow!$D$2),0,IF(WEEKNUM($H117)=R$3,$E117,0))</f>
        <v>0</v>
      </c>
      <c r="S117" s="34">
        <f>IF(YEAR($H117)&lt;YEAR(Cashflow!$D$2),0,IF(WEEKNUM($H117)=S$3,$E117,0))</f>
        <v>0</v>
      </c>
      <c r="T117" s="34">
        <f>IF(YEAR($H117)&lt;YEAR(Cashflow!$D$2),0,IF(WEEKNUM($H117)=T$3,$E117,0))</f>
        <v>0</v>
      </c>
      <c r="U117" s="34">
        <f>IF(YEAR($H117)&lt;YEAR(Cashflow!$D$2),0,IF(WEEKNUM($H117)=U$3,$E117,0))</f>
        <v>0</v>
      </c>
      <c r="V117" s="34">
        <f>IF(YEAR($H117)&lt;YEAR(Cashflow!$D$2),0,IF(WEEKNUM($H117)=V$3,$E117,0))</f>
        <v>0</v>
      </c>
      <c r="W117" s="34">
        <f>IF(YEAR($H117)&lt;YEAR(Cashflow!$D$2),0,IF(WEEKNUM($H117)=W$3,$E117,0))</f>
        <v>0</v>
      </c>
      <c r="X117" s="34">
        <f>IF(YEAR($H117)&lt;YEAR(Cashflow!$D$2),0,IF(WEEKNUM($H117)=X$3,$E117,0))</f>
        <v>0</v>
      </c>
      <c r="Y117" s="34">
        <f>IF(YEAR($H117)&lt;YEAR(Cashflow!$D$2),0,IF(WEEKNUM($H117)=Y$3,$E117,0))</f>
        <v>0</v>
      </c>
      <c r="Z117" s="34">
        <f>IF(YEAR($H117)&lt;YEAR(Cashflow!$D$2),0,IF(WEEKNUM($H117)=Z$3,$E117,0))</f>
        <v>0</v>
      </c>
      <c r="AA117" s="34">
        <f>IF(YEAR($H117)&lt;YEAR(Cashflow!$D$2),0,IF(WEEKNUM($H117)=AA$3,$E117,0))</f>
        <v>0</v>
      </c>
      <c r="AB117" s="34">
        <f>IF(YEAR($H117)&lt;YEAR(Cashflow!$D$2),0,IF(WEEKNUM($H117)=AB$3,$E117,0))</f>
        <v>0</v>
      </c>
      <c r="AC117" s="34">
        <f>IF(YEAR($H117)&lt;YEAR(Cashflow!$D$2),0,IF(WEEKNUM($H117)=AC$3,$E117,0))</f>
        <v>0</v>
      </c>
      <c r="AD117" s="34">
        <f>IF(YEAR($H117)&lt;YEAR(Cashflow!$D$2),0,IF(WEEKNUM($H117)=AD$3,$E117,0))</f>
        <v>0</v>
      </c>
      <c r="AE117" s="34">
        <f>IF(YEAR($H117)&lt;YEAR(Cashflow!$D$2),0,IF(WEEKNUM($H117)=AE$3,$E117,0))</f>
        <v>0</v>
      </c>
      <c r="AF117" s="34">
        <f>IF(YEAR($H117)&lt;YEAR(Cashflow!$D$2),0,IF(WEEKNUM($H117)=AF$3,$E117,0))</f>
        <v>0</v>
      </c>
      <c r="AG117" s="34">
        <f>IF(YEAR($H117)&lt;YEAR(Cashflow!$D$2),0,IF(WEEKNUM($H117)=AG$3,$E117,0))</f>
        <v>0</v>
      </c>
      <c r="AH117" s="34">
        <f>IF(YEAR($H117)&lt;YEAR(Cashflow!$D$2),0,IF(WEEKNUM($H117)=AH$3,$E117,0))</f>
        <v>0</v>
      </c>
      <c r="AI117" s="34">
        <f>IF(YEAR($H117)&lt;YEAR(Cashflow!$D$2),0,IF(WEEKNUM($H117)=AI$3,$E117,0))</f>
        <v>0</v>
      </c>
      <c r="AJ117" s="34">
        <f>IF(YEAR($H117)&lt;YEAR(Cashflow!$D$2),0,IF(WEEKNUM($H117)=AJ$3,$E117,0))</f>
        <v>0</v>
      </c>
      <c r="AK117" s="34">
        <f>IF(YEAR($H117)&lt;YEAR(Cashflow!$D$2),0,IF(WEEKNUM($H117)=AK$3,$E117,0))</f>
        <v>0</v>
      </c>
      <c r="AL117" s="34">
        <f>IF(YEAR($H117)&lt;YEAR(Cashflow!$D$2),0,IF(WEEKNUM($H117)=AL$3,$E117,0))</f>
        <v>0</v>
      </c>
      <c r="AM117" s="34">
        <f>IF(YEAR($H117)&lt;YEAR(Cashflow!$D$2),0,IF(WEEKNUM($H117)=AM$3,$E117,0))</f>
        <v>0</v>
      </c>
      <c r="AN117" s="34">
        <f>IF(YEAR($H117)&lt;YEAR(Cashflow!$D$2),0,IF(WEEKNUM($H117)=AN$3,$E117,0))</f>
        <v>0</v>
      </c>
      <c r="AO117" s="34">
        <f>IF(YEAR($H117)&lt;YEAR(Cashflow!$D$2),0,IF(WEEKNUM($H117)=AO$3,$E117,0))</f>
        <v>0</v>
      </c>
      <c r="AP117" s="34">
        <f>IF(YEAR($H117)&lt;YEAR(Cashflow!$D$2),0,IF(WEEKNUM($H117)=AP$3,$E117,0))</f>
        <v>0</v>
      </c>
      <c r="AQ117" s="34">
        <f>IF(YEAR($H117)&lt;YEAR(Cashflow!$D$2),0,IF(WEEKNUM($H117)=AQ$3,$E117,0))</f>
        <v>0</v>
      </c>
      <c r="AR117" s="34">
        <f>IF(YEAR($H117)&lt;YEAR(Cashflow!$D$2),0,IF(WEEKNUM($H117)=AR$3,$E117,0))</f>
        <v>0</v>
      </c>
      <c r="AS117" s="34">
        <f>IF(YEAR($H117)&lt;YEAR(Cashflow!$D$2),0,IF(WEEKNUM($H117)=AS$3,$E117,0))</f>
        <v>0</v>
      </c>
      <c r="AT117" s="34">
        <f>IF(YEAR($H117)&lt;YEAR(Cashflow!$D$2),0,IF(WEEKNUM($H117)=AT$3,$E117,0))</f>
        <v>0</v>
      </c>
      <c r="AU117" s="34">
        <f>IF(YEAR($H117)&lt;YEAR(Cashflow!$D$2),0,IF(WEEKNUM($H117)=AU$3,$E117,0))</f>
        <v>0</v>
      </c>
      <c r="AV117" s="34">
        <f>IF(YEAR($H117)&lt;YEAR(Cashflow!$D$2),0,IF(WEEKNUM($H117)=AV$3,$E117,0))</f>
        <v>0</v>
      </c>
      <c r="AW117" s="34">
        <f>IF(YEAR($H117)&lt;YEAR(Cashflow!$D$2),0,IF(WEEKNUM($H117)=AW$3,$E117,0))</f>
        <v>0</v>
      </c>
      <c r="AX117" s="28"/>
      <c r="AY117" s="28"/>
      <c r="AZ117" s="28"/>
    </row>
    <row r="118" spans="2:52" ht="12.75" customHeight="1">
      <c r="B118" s="5" t="s">
        <v>158</v>
      </c>
      <c r="C118" s="4">
        <v>43360</v>
      </c>
      <c r="D118" s="4">
        <v>43374</v>
      </c>
      <c r="E118" s="2">
        <v>3327.38</v>
      </c>
      <c r="F118" s="1">
        <v>546</v>
      </c>
      <c r="G118" s="46">
        <v>0</v>
      </c>
      <c r="H118" s="31">
        <f t="shared" si="5"/>
        <v>43374</v>
      </c>
      <c r="I118" s="34">
        <f>IF(YEAR($H118)&lt;YEAR(Cashflow!$D$2),$E118,IF(WEEKNUM($H118)&lt;=I$3,$E118,0))</f>
        <v>3327.38</v>
      </c>
      <c r="J118" s="34">
        <f>IF(YEAR($H118)&lt;YEAR(Cashflow!$D$2),0,IF(WEEKNUM($H118)=J$3,$E118,0))</f>
        <v>0</v>
      </c>
      <c r="K118" s="34">
        <f>IF(YEAR($H118)&lt;YEAR(Cashflow!$D$2),0,IF(WEEKNUM($H118)=K$3,$E118,0))</f>
        <v>0</v>
      </c>
      <c r="L118" s="34">
        <f>IF(YEAR($H118)&lt;YEAR(Cashflow!$D$2),0,IF(WEEKNUM($H118)=L$3,$E118,0))</f>
        <v>0</v>
      </c>
      <c r="M118" s="34">
        <f>IF(YEAR($H118)&lt;YEAR(Cashflow!$D$2),0,IF(WEEKNUM($H118)=M$3,$E118,0))</f>
        <v>0</v>
      </c>
      <c r="N118" s="34">
        <f>IF(YEAR($H118)&lt;YEAR(Cashflow!$D$2),0,IF(WEEKNUM($H118)=N$3,$E118,0))</f>
        <v>0</v>
      </c>
      <c r="O118" s="34">
        <f>IF(YEAR($H118)&lt;YEAR(Cashflow!$D$2),0,IF(WEEKNUM($H118)=O$3,$E118,0))</f>
        <v>0</v>
      </c>
      <c r="P118" s="34">
        <f>IF(YEAR($H118)&lt;YEAR(Cashflow!$D$2),0,IF(WEEKNUM($H118)=P$3,$E118,0))</f>
        <v>0</v>
      </c>
      <c r="Q118" s="34">
        <f>IF(YEAR($H118)&lt;YEAR(Cashflow!$D$2),0,IF(WEEKNUM($H118)=Q$3,$E118,0))</f>
        <v>0</v>
      </c>
      <c r="R118" s="34">
        <f>IF(YEAR($H118)&lt;YEAR(Cashflow!$D$2),0,IF(WEEKNUM($H118)=R$3,$E118,0))</f>
        <v>0</v>
      </c>
      <c r="S118" s="34">
        <f>IF(YEAR($H118)&lt;YEAR(Cashflow!$D$2),0,IF(WEEKNUM($H118)=S$3,$E118,0))</f>
        <v>0</v>
      </c>
      <c r="T118" s="34">
        <f>IF(YEAR($H118)&lt;YEAR(Cashflow!$D$2),0,IF(WEEKNUM($H118)=T$3,$E118,0))</f>
        <v>0</v>
      </c>
      <c r="U118" s="34">
        <f>IF(YEAR($H118)&lt;YEAR(Cashflow!$D$2),0,IF(WEEKNUM($H118)=U$3,$E118,0))</f>
        <v>0</v>
      </c>
      <c r="V118" s="34">
        <f>IF(YEAR($H118)&lt;YEAR(Cashflow!$D$2),0,IF(WEEKNUM($H118)=V$3,$E118,0))</f>
        <v>0</v>
      </c>
      <c r="W118" s="34">
        <f>IF(YEAR($H118)&lt;YEAR(Cashflow!$D$2),0,IF(WEEKNUM($H118)=W$3,$E118,0))</f>
        <v>0</v>
      </c>
      <c r="X118" s="34">
        <f>IF(YEAR($H118)&lt;YEAR(Cashflow!$D$2),0,IF(WEEKNUM($H118)=X$3,$E118,0))</f>
        <v>0</v>
      </c>
      <c r="Y118" s="34">
        <f>IF(YEAR($H118)&lt;YEAR(Cashflow!$D$2),0,IF(WEEKNUM($H118)=Y$3,$E118,0))</f>
        <v>0</v>
      </c>
      <c r="Z118" s="34">
        <f>IF(YEAR($H118)&lt;YEAR(Cashflow!$D$2),0,IF(WEEKNUM($H118)=Z$3,$E118,0))</f>
        <v>0</v>
      </c>
      <c r="AA118" s="34">
        <f>IF(YEAR($H118)&lt;YEAR(Cashflow!$D$2),0,IF(WEEKNUM($H118)=AA$3,$E118,0))</f>
        <v>0</v>
      </c>
      <c r="AB118" s="34">
        <f>IF(YEAR($H118)&lt;YEAR(Cashflow!$D$2),0,IF(WEEKNUM($H118)=AB$3,$E118,0))</f>
        <v>0</v>
      </c>
      <c r="AC118" s="34">
        <f>IF(YEAR($H118)&lt;YEAR(Cashflow!$D$2),0,IF(WEEKNUM($H118)=AC$3,$E118,0))</f>
        <v>0</v>
      </c>
      <c r="AD118" s="34">
        <f>IF(YEAR($H118)&lt;YEAR(Cashflow!$D$2),0,IF(WEEKNUM($H118)=AD$3,$E118,0))</f>
        <v>0</v>
      </c>
      <c r="AE118" s="34">
        <f>IF(YEAR($H118)&lt;YEAR(Cashflow!$D$2),0,IF(WEEKNUM($H118)=AE$3,$E118,0))</f>
        <v>0</v>
      </c>
      <c r="AF118" s="34">
        <f>IF(YEAR($H118)&lt;YEAR(Cashflow!$D$2),0,IF(WEEKNUM($H118)=AF$3,$E118,0))</f>
        <v>0</v>
      </c>
      <c r="AG118" s="34">
        <f>IF(YEAR($H118)&lt;YEAR(Cashflow!$D$2),0,IF(WEEKNUM($H118)=AG$3,$E118,0))</f>
        <v>0</v>
      </c>
      <c r="AH118" s="34">
        <f>IF(YEAR($H118)&lt;YEAR(Cashflow!$D$2),0,IF(WEEKNUM($H118)=AH$3,$E118,0))</f>
        <v>0</v>
      </c>
      <c r="AI118" s="34">
        <f>IF(YEAR($H118)&lt;YEAR(Cashflow!$D$2),0,IF(WEEKNUM($H118)=AI$3,$E118,0))</f>
        <v>0</v>
      </c>
      <c r="AJ118" s="34">
        <f>IF(YEAR($H118)&lt;YEAR(Cashflow!$D$2),0,IF(WEEKNUM($H118)=AJ$3,$E118,0))</f>
        <v>0</v>
      </c>
      <c r="AK118" s="34">
        <f>IF(YEAR($H118)&lt;YEAR(Cashflow!$D$2),0,IF(WEEKNUM($H118)=AK$3,$E118,0))</f>
        <v>0</v>
      </c>
      <c r="AL118" s="34">
        <f>IF(YEAR($H118)&lt;YEAR(Cashflow!$D$2),0,IF(WEEKNUM($H118)=AL$3,$E118,0))</f>
        <v>0</v>
      </c>
      <c r="AM118" s="34">
        <f>IF(YEAR($H118)&lt;YEAR(Cashflow!$D$2),0,IF(WEEKNUM($H118)=AM$3,$E118,0))</f>
        <v>0</v>
      </c>
      <c r="AN118" s="34">
        <f>IF(YEAR($H118)&lt;YEAR(Cashflow!$D$2),0,IF(WEEKNUM($H118)=AN$3,$E118,0))</f>
        <v>0</v>
      </c>
      <c r="AO118" s="34">
        <f>IF(YEAR($H118)&lt;YEAR(Cashflow!$D$2),0,IF(WEEKNUM($H118)=AO$3,$E118,0))</f>
        <v>0</v>
      </c>
      <c r="AP118" s="34">
        <f>IF(YEAR($H118)&lt;YEAR(Cashflow!$D$2),0,IF(WEEKNUM($H118)=AP$3,$E118,0))</f>
        <v>0</v>
      </c>
      <c r="AQ118" s="34">
        <f>IF(YEAR($H118)&lt;YEAR(Cashflow!$D$2),0,IF(WEEKNUM($H118)=AQ$3,$E118,0))</f>
        <v>0</v>
      </c>
      <c r="AR118" s="34">
        <f>IF(YEAR($H118)&lt;YEAR(Cashflow!$D$2),0,IF(WEEKNUM($H118)=AR$3,$E118,0))</f>
        <v>0</v>
      </c>
      <c r="AS118" s="34">
        <f>IF(YEAR($H118)&lt;YEAR(Cashflow!$D$2),0,IF(WEEKNUM($H118)=AS$3,$E118,0))</f>
        <v>0</v>
      </c>
      <c r="AT118" s="34">
        <f>IF(YEAR($H118)&lt;YEAR(Cashflow!$D$2),0,IF(WEEKNUM($H118)=AT$3,$E118,0))</f>
        <v>0</v>
      </c>
      <c r="AU118" s="34">
        <f>IF(YEAR($H118)&lt;YEAR(Cashflow!$D$2),0,IF(WEEKNUM($H118)=AU$3,$E118,0))</f>
        <v>0</v>
      </c>
      <c r="AV118" s="34">
        <f>IF(YEAR($H118)&lt;YEAR(Cashflow!$D$2),0,IF(WEEKNUM($H118)=AV$3,$E118,0))</f>
        <v>0</v>
      </c>
      <c r="AW118" s="34">
        <f>IF(YEAR($H118)&lt;YEAR(Cashflow!$D$2),0,IF(WEEKNUM($H118)=AW$3,$E118,0))</f>
        <v>0</v>
      </c>
      <c r="AX118" s="28"/>
      <c r="AY118" s="28"/>
      <c r="AZ118" s="28"/>
    </row>
    <row r="119" spans="2:52" ht="15">
      <c r="B119" s="5" t="s">
        <v>159</v>
      </c>
      <c r="C119" s="4">
        <v>43906</v>
      </c>
      <c r="D119" s="4">
        <v>43920</v>
      </c>
      <c r="E119" s="1">
        <v>-194.21</v>
      </c>
      <c r="F119" s="1">
        <v>0</v>
      </c>
      <c r="G119" s="46">
        <v>0</v>
      </c>
      <c r="H119" s="31">
        <f t="shared" si="5"/>
        <v>43920</v>
      </c>
      <c r="I119" s="34">
        <f>IF(YEAR($H119)&lt;YEAR(Cashflow!$D$2),$E119,IF(WEEKNUM($H119)&lt;=I$3,$E119,0))</f>
        <v>0</v>
      </c>
      <c r="J119" s="34">
        <f>IF(YEAR($H119)&lt;YEAR(Cashflow!$D$2),0,IF(WEEKNUM($H119)=J$3,$E119,0))</f>
        <v>-194.21</v>
      </c>
      <c r="K119" s="34">
        <f>IF(YEAR($H119)&lt;YEAR(Cashflow!$D$2),0,IF(WEEKNUM($H119)=K$3,$E119,0))</f>
        <v>0</v>
      </c>
      <c r="L119" s="34">
        <f>IF(YEAR($H119)&lt;YEAR(Cashflow!$D$2),0,IF(WEEKNUM($H119)=L$3,$E119,0))</f>
        <v>0</v>
      </c>
      <c r="M119" s="34">
        <f>IF(YEAR($H119)&lt;YEAR(Cashflow!$D$2),0,IF(WEEKNUM($H119)=M$3,$E119,0))</f>
        <v>0</v>
      </c>
      <c r="N119" s="34">
        <f>IF(YEAR($H119)&lt;YEAR(Cashflow!$D$2),0,IF(WEEKNUM($H119)=N$3,$E119,0))</f>
        <v>0</v>
      </c>
      <c r="O119" s="34">
        <f>IF(YEAR($H119)&lt;YEAR(Cashflow!$D$2),0,IF(WEEKNUM($H119)=O$3,$E119,0))</f>
        <v>0</v>
      </c>
      <c r="P119" s="34">
        <f>IF(YEAR($H119)&lt;YEAR(Cashflow!$D$2),0,IF(WEEKNUM($H119)=P$3,$E119,0))</f>
        <v>0</v>
      </c>
      <c r="Q119" s="34">
        <f>IF(YEAR($H119)&lt;YEAR(Cashflow!$D$2),0,IF(WEEKNUM($H119)=Q$3,$E119,0))</f>
        <v>0</v>
      </c>
      <c r="R119" s="34">
        <f>IF(YEAR($H119)&lt;YEAR(Cashflow!$D$2),0,IF(WEEKNUM($H119)=R$3,$E119,0))</f>
        <v>0</v>
      </c>
      <c r="S119" s="34">
        <f>IF(YEAR($H119)&lt;YEAR(Cashflow!$D$2),0,IF(WEEKNUM($H119)=S$3,$E119,0))</f>
        <v>0</v>
      </c>
      <c r="T119" s="34">
        <f>IF(YEAR($H119)&lt;YEAR(Cashflow!$D$2),0,IF(WEEKNUM($H119)=T$3,$E119,0))</f>
        <v>0</v>
      </c>
      <c r="U119" s="34">
        <f>IF(YEAR($H119)&lt;YEAR(Cashflow!$D$2),0,IF(WEEKNUM($H119)=U$3,$E119,0))</f>
        <v>0</v>
      </c>
      <c r="V119" s="34">
        <f>IF(YEAR($H119)&lt;YEAR(Cashflow!$D$2),0,IF(WEEKNUM($H119)=V$3,$E119,0))</f>
        <v>0</v>
      </c>
      <c r="W119" s="34">
        <f>IF(YEAR($H119)&lt;YEAR(Cashflow!$D$2),0,IF(WEEKNUM($H119)=W$3,$E119,0))</f>
        <v>0</v>
      </c>
      <c r="X119" s="34">
        <f>IF(YEAR($H119)&lt;YEAR(Cashflow!$D$2),0,IF(WEEKNUM($H119)=X$3,$E119,0))</f>
        <v>0</v>
      </c>
      <c r="Y119" s="34">
        <f>IF(YEAR($H119)&lt;YEAR(Cashflow!$D$2),0,IF(WEEKNUM($H119)=Y$3,$E119,0))</f>
        <v>0</v>
      </c>
      <c r="Z119" s="34">
        <f>IF(YEAR($H119)&lt;YEAR(Cashflow!$D$2),0,IF(WEEKNUM($H119)=Z$3,$E119,0))</f>
        <v>0</v>
      </c>
      <c r="AA119" s="34">
        <f>IF(YEAR($H119)&lt;YEAR(Cashflow!$D$2),0,IF(WEEKNUM($H119)=AA$3,$E119,0))</f>
        <v>0</v>
      </c>
      <c r="AB119" s="34">
        <f>IF(YEAR($H119)&lt;YEAR(Cashflow!$D$2),0,IF(WEEKNUM($H119)=AB$3,$E119,0))</f>
        <v>0</v>
      </c>
      <c r="AC119" s="34">
        <f>IF(YEAR($H119)&lt;YEAR(Cashflow!$D$2),0,IF(WEEKNUM($H119)=AC$3,$E119,0))</f>
        <v>0</v>
      </c>
      <c r="AD119" s="34">
        <f>IF(YEAR($H119)&lt;YEAR(Cashflow!$D$2),0,IF(WEEKNUM($H119)=AD$3,$E119,0))</f>
        <v>0</v>
      </c>
      <c r="AE119" s="34">
        <f>IF(YEAR($H119)&lt;YEAR(Cashflow!$D$2),0,IF(WEEKNUM($H119)=AE$3,$E119,0))</f>
        <v>0</v>
      </c>
      <c r="AF119" s="34">
        <f>IF(YEAR($H119)&lt;YEAR(Cashflow!$D$2),0,IF(WEEKNUM($H119)=AF$3,$E119,0))</f>
        <v>0</v>
      </c>
      <c r="AG119" s="34">
        <f>IF(YEAR($H119)&lt;YEAR(Cashflow!$D$2),0,IF(WEEKNUM($H119)=AG$3,$E119,0))</f>
        <v>0</v>
      </c>
      <c r="AH119" s="34">
        <f>IF(YEAR($H119)&lt;YEAR(Cashflow!$D$2),0,IF(WEEKNUM($H119)=AH$3,$E119,0))</f>
        <v>0</v>
      </c>
      <c r="AI119" s="34">
        <f>IF(YEAR($H119)&lt;YEAR(Cashflow!$D$2),0,IF(WEEKNUM($H119)=AI$3,$E119,0))</f>
        <v>0</v>
      </c>
      <c r="AJ119" s="34">
        <f>IF(YEAR($H119)&lt;YEAR(Cashflow!$D$2),0,IF(WEEKNUM($H119)=AJ$3,$E119,0))</f>
        <v>0</v>
      </c>
      <c r="AK119" s="34">
        <f>IF(YEAR($H119)&lt;YEAR(Cashflow!$D$2),0,IF(WEEKNUM($H119)=AK$3,$E119,0))</f>
        <v>0</v>
      </c>
      <c r="AL119" s="34">
        <f>IF(YEAR($H119)&lt;YEAR(Cashflow!$D$2),0,IF(WEEKNUM($H119)=AL$3,$E119,0))</f>
        <v>0</v>
      </c>
      <c r="AM119" s="34">
        <f>IF(YEAR($H119)&lt;YEAR(Cashflow!$D$2),0,IF(WEEKNUM($H119)=AM$3,$E119,0))</f>
        <v>0</v>
      </c>
      <c r="AN119" s="34">
        <f>IF(YEAR($H119)&lt;YEAR(Cashflow!$D$2),0,IF(WEEKNUM($H119)=AN$3,$E119,0))</f>
        <v>0</v>
      </c>
      <c r="AO119" s="34">
        <f>IF(YEAR($H119)&lt;YEAR(Cashflow!$D$2),0,IF(WEEKNUM($H119)=AO$3,$E119,0))</f>
        <v>0</v>
      </c>
      <c r="AP119" s="34">
        <f>IF(YEAR($H119)&lt;YEAR(Cashflow!$D$2),0,IF(WEEKNUM($H119)=AP$3,$E119,0))</f>
        <v>0</v>
      </c>
      <c r="AQ119" s="34">
        <f>IF(YEAR($H119)&lt;YEAR(Cashflow!$D$2),0,IF(WEEKNUM($H119)=AQ$3,$E119,0))</f>
        <v>0</v>
      </c>
      <c r="AR119" s="34">
        <f>IF(YEAR($H119)&lt;YEAR(Cashflow!$D$2),0,IF(WEEKNUM($H119)=AR$3,$E119,0))</f>
        <v>0</v>
      </c>
      <c r="AS119" s="34">
        <f>IF(YEAR($H119)&lt;YEAR(Cashflow!$D$2),0,IF(WEEKNUM($H119)=AS$3,$E119,0))</f>
        <v>0</v>
      </c>
      <c r="AT119" s="34">
        <f>IF(YEAR($H119)&lt;YEAR(Cashflow!$D$2),0,IF(WEEKNUM($H119)=AT$3,$E119,0))</f>
        <v>0</v>
      </c>
      <c r="AU119" s="34">
        <f>IF(YEAR($H119)&lt;YEAR(Cashflow!$D$2),0,IF(WEEKNUM($H119)=AU$3,$E119,0))</f>
        <v>0</v>
      </c>
      <c r="AV119" s="34">
        <f>IF(YEAR($H119)&lt;YEAR(Cashflow!$D$2),0,IF(WEEKNUM($H119)=AV$3,$E119,0))</f>
        <v>0</v>
      </c>
      <c r="AW119" s="34">
        <f>IF(YEAR($H119)&lt;YEAR(Cashflow!$D$2),0,IF(WEEKNUM($H119)=AW$3,$E119,0))</f>
        <v>0</v>
      </c>
      <c r="AX119" s="28"/>
      <c r="AY119" s="28"/>
      <c r="AZ119" s="28"/>
    </row>
    <row r="120" spans="2:52" ht="15">
      <c r="B120" s="5" t="s">
        <v>160</v>
      </c>
      <c r="C120" s="4">
        <v>43906</v>
      </c>
      <c r="D120" s="4">
        <v>43920</v>
      </c>
      <c r="E120" s="1">
        <v>-68.61</v>
      </c>
      <c r="F120" s="1">
        <v>0</v>
      </c>
      <c r="G120" s="46">
        <v>0</v>
      </c>
      <c r="H120" s="31">
        <f t="shared" si="5"/>
        <v>43920</v>
      </c>
      <c r="I120" s="34">
        <f>IF(YEAR($H120)&lt;YEAR(Cashflow!$D$2),$E120,IF(WEEKNUM($H120)&lt;=I$3,$E120,0))</f>
        <v>0</v>
      </c>
      <c r="J120" s="34">
        <f>IF(YEAR($H120)&lt;YEAR(Cashflow!$D$2),0,IF(WEEKNUM($H120)=J$3,$E120,0))</f>
        <v>-68.61</v>
      </c>
      <c r="K120" s="34">
        <f>IF(YEAR($H120)&lt;YEAR(Cashflow!$D$2),0,IF(WEEKNUM($H120)=K$3,$E120,0))</f>
        <v>0</v>
      </c>
      <c r="L120" s="34">
        <f>IF(YEAR($H120)&lt;YEAR(Cashflow!$D$2),0,IF(WEEKNUM($H120)=L$3,$E120,0))</f>
        <v>0</v>
      </c>
      <c r="M120" s="34">
        <f>IF(YEAR($H120)&lt;YEAR(Cashflow!$D$2),0,IF(WEEKNUM($H120)=M$3,$E120,0))</f>
        <v>0</v>
      </c>
      <c r="N120" s="34">
        <f>IF(YEAR($H120)&lt;YEAR(Cashflow!$D$2),0,IF(WEEKNUM($H120)=N$3,$E120,0))</f>
        <v>0</v>
      </c>
      <c r="O120" s="34">
        <f>IF(YEAR($H120)&lt;YEAR(Cashflow!$D$2),0,IF(WEEKNUM($H120)=O$3,$E120,0))</f>
        <v>0</v>
      </c>
      <c r="P120" s="34">
        <f>IF(YEAR($H120)&lt;YEAR(Cashflow!$D$2),0,IF(WEEKNUM($H120)=P$3,$E120,0))</f>
        <v>0</v>
      </c>
      <c r="Q120" s="34">
        <f>IF(YEAR($H120)&lt;YEAR(Cashflow!$D$2),0,IF(WEEKNUM($H120)=Q$3,$E120,0))</f>
        <v>0</v>
      </c>
      <c r="R120" s="34">
        <f>IF(YEAR($H120)&lt;YEAR(Cashflow!$D$2),0,IF(WEEKNUM($H120)=R$3,$E120,0))</f>
        <v>0</v>
      </c>
      <c r="S120" s="34">
        <f>IF(YEAR($H120)&lt;YEAR(Cashflow!$D$2),0,IF(WEEKNUM($H120)=S$3,$E120,0))</f>
        <v>0</v>
      </c>
      <c r="T120" s="34">
        <f>IF(YEAR($H120)&lt;YEAR(Cashflow!$D$2),0,IF(WEEKNUM($H120)=T$3,$E120,0))</f>
        <v>0</v>
      </c>
      <c r="U120" s="34">
        <f>IF(YEAR($H120)&lt;YEAR(Cashflow!$D$2),0,IF(WEEKNUM($H120)=U$3,$E120,0))</f>
        <v>0</v>
      </c>
      <c r="V120" s="34">
        <f>IF(YEAR($H120)&lt;YEAR(Cashflow!$D$2),0,IF(WEEKNUM($H120)=V$3,$E120,0))</f>
        <v>0</v>
      </c>
      <c r="W120" s="34">
        <f>IF(YEAR($H120)&lt;YEAR(Cashflow!$D$2),0,IF(WEEKNUM($H120)=W$3,$E120,0))</f>
        <v>0</v>
      </c>
      <c r="X120" s="34">
        <f>IF(YEAR($H120)&lt;YEAR(Cashflow!$D$2),0,IF(WEEKNUM($H120)=X$3,$E120,0))</f>
        <v>0</v>
      </c>
      <c r="Y120" s="34">
        <f>IF(YEAR($H120)&lt;YEAR(Cashflow!$D$2),0,IF(WEEKNUM($H120)=Y$3,$E120,0))</f>
        <v>0</v>
      </c>
      <c r="Z120" s="34">
        <f>IF(YEAR($H120)&lt;YEAR(Cashflow!$D$2),0,IF(WEEKNUM($H120)=Z$3,$E120,0))</f>
        <v>0</v>
      </c>
      <c r="AA120" s="34">
        <f>IF(YEAR($H120)&lt;YEAR(Cashflow!$D$2),0,IF(WEEKNUM($H120)=AA$3,$E120,0))</f>
        <v>0</v>
      </c>
      <c r="AB120" s="34">
        <f>IF(YEAR($H120)&lt;YEAR(Cashflow!$D$2),0,IF(WEEKNUM($H120)=AB$3,$E120,0))</f>
        <v>0</v>
      </c>
      <c r="AC120" s="34">
        <f>IF(YEAR($H120)&lt;YEAR(Cashflow!$D$2),0,IF(WEEKNUM($H120)=AC$3,$E120,0))</f>
        <v>0</v>
      </c>
      <c r="AD120" s="34">
        <f>IF(YEAR($H120)&lt;YEAR(Cashflow!$D$2),0,IF(WEEKNUM($H120)=AD$3,$E120,0))</f>
        <v>0</v>
      </c>
      <c r="AE120" s="34">
        <f>IF(YEAR($H120)&lt;YEAR(Cashflow!$D$2),0,IF(WEEKNUM($H120)=AE$3,$E120,0))</f>
        <v>0</v>
      </c>
      <c r="AF120" s="34">
        <f>IF(YEAR($H120)&lt;YEAR(Cashflow!$D$2),0,IF(WEEKNUM($H120)=AF$3,$E120,0))</f>
        <v>0</v>
      </c>
      <c r="AG120" s="34">
        <f>IF(YEAR($H120)&lt;YEAR(Cashflow!$D$2),0,IF(WEEKNUM($H120)=AG$3,$E120,0))</f>
        <v>0</v>
      </c>
      <c r="AH120" s="34">
        <f>IF(YEAR($H120)&lt;YEAR(Cashflow!$D$2),0,IF(WEEKNUM($H120)=AH$3,$E120,0))</f>
        <v>0</v>
      </c>
      <c r="AI120" s="34">
        <f>IF(YEAR($H120)&lt;YEAR(Cashflow!$D$2),0,IF(WEEKNUM($H120)=AI$3,$E120,0))</f>
        <v>0</v>
      </c>
      <c r="AJ120" s="34">
        <f>IF(YEAR($H120)&lt;YEAR(Cashflow!$D$2),0,IF(WEEKNUM($H120)=AJ$3,$E120,0))</f>
        <v>0</v>
      </c>
      <c r="AK120" s="34">
        <f>IF(YEAR($H120)&lt;YEAR(Cashflow!$D$2),0,IF(WEEKNUM($H120)=AK$3,$E120,0))</f>
        <v>0</v>
      </c>
      <c r="AL120" s="34">
        <f>IF(YEAR($H120)&lt;YEAR(Cashflow!$D$2),0,IF(WEEKNUM($H120)=AL$3,$E120,0))</f>
        <v>0</v>
      </c>
      <c r="AM120" s="34">
        <f>IF(YEAR($H120)&lt;YEAR(Cashflow!$D$2),0,IF(WEEKNUM($H120)=AM$3,$E120,0))</f>
        <v>0</v>
      </c>
      <c r="AN120" s="34">
        <f>IF(YEAR($H120)&lt;YEAR(Cashflow!$D$2),0,IF(WEEKNUM($H120)=AN$3,$E120,0))</f>
        <v>0</v>
      </c>
      <c r="AO120" s="34">
        <f>IF(YEAR($H120)&lt;YEAR(Cashflow!$D$2),0,IF(WEEKNUM($H120)=AO$3,$E120,0))</f>
        <v>0</v>
      </c>
      <c r="AP120" s="34">
        <f>IF(YEAR($H120)&lt;YEAR(Cashflow!$D$2),0,IF(WEEKNUM($H120)=AP$3,$E120,0))</f>
        <v>0</v>
      </c>
      <c r="AQ120" s="34">
        <f>IF(YEAR($H120)&lt;YEAR(Cashflow!$D$2),0,IF(WEEKNUM($H120)=AQ$3,$E120,0))</f>
        <v>0</v>
      </c>
      <c r="AR120" s="34">
        <f>IF(YEAR($H120)&lt;YEAR(Cashflow!$D$2),0,IF(WEEKNUM($H120)=AR$3,$E120,0))</f>
        <v>0</v>
      </c>
      <c r="AS120" s="34">
        <f>IF(YEAR($H120)&lt;YEAR(Cashflow!$D$2),0,IF(WEEKNUM($H120)=AS$3,$E120,0))</f>
        <v>0</v>
      </c>
      <c r="AT120" s="34">
        <f>IF(YEAR($H120)&lt;YEAR(Cashflow!$D$2),0,IF(WEEKNUM($H120)=AT$3,$E120,0))</f>
        <v>0</v>
      </c>
      <c r="AU120" s="34">
        <f>IF(YEAR($H120)&lt;YEAR(Cashflow!$D$2),0,IF(WEEKNUM($H120)=AU$3,$E120,0))</f>
        <v>0</v>
      </c>
      <c r="AV120" s="34">
        <f>IF(YEAR($H120)&lt;YEAR(Cashflow!$D$2),0,IF(WEEKNUM($H120)=AV$3,$E120,0))</f>
        <v>0</v>
      </c>
      <c r="AW120" s="34">
        <f>IF(YEAR($H120)&lt;YEAR(Cashflow!$D$2),0,IF(WEEKNUM($H120)=AW$3,$E120,0))</f>
        <v>0</v>
      </c>
      <c r="AX120" s="28"/>
      <c r="AY120" s="28"/>
      <c r="AZ120" s="28"/>
    </row>
    <row r="121" spans="2:52" ht="15">
      <c r="B121" s="5" t="s">
        <v>161</v>
      </c>
      <c r="C121" s="4">
        <v>43906</v>
      </c>
      <c r="D121" s="4">
        <v>43920</v>
      </c>
      <c r="E121" s="1">
        <v>50.82</v>
      </c>
      <c r="F121" s="1">
        <v>0</v>
      </c>
      <c r="G121" s="46">
        <v>0</v>
      </c>
      <c r="H121" s="31">
        <f t="shared" si="5"/>
        <v>43920</v>
      </c>
      <c r="I121" s="34">
        <f>IF(YEAR($H121)&lt;YEAR(Cashflow!$D$2),$E121,IF(WEEKNUM($H121)&lt;=I$3,$E121,0))</f>
        <v>0</v>
      </c>
      <c r="J121" s="34">
        <f>IF(YEAR($H121)&lt;YEAR(Cashflow!$D$2),0,IF(WEEKNUM($H121)=J$3,$E121,0))</f>
        <v>50.82</v>
      </c>
      <c r="K121" s="34">
        <f>IF(YEAR($H121)&lt;YEAR(Cashflow!$D$2),0,IF(WEEKNUM($H121)=K$3,$E121,0))</f>
        <v>0</v>
      </c>
      <c r="L121" s="34">
        <f>IF(YEAR($H121)&lt;YEAR(Cashflow!$D$2),0,IF(WEEKNUM($H121)=L$3,$E121,0))</f>
        <v>0</v>
      </c>
      <c r="M121" s="34">
        <f>IF(YEAR($H121)&lt;YEAR(Cashflow!$D$2),0,IF(WEEKNUM($H121)=M$3,$E121,0))</f>
        <v>0</v>
      </c>
      <c r="N121" s="34">
        <f>IF(YEAR($H121)&lt;YEAR(Cashflow!$D$2),0,IF(WEEKNUM($H121)=N$3,$E121,0))</f>
        <v>0</v>
      </c>
      <c r="O121" s="34">
        <f>IF(YEAR($H121)&lt;YEAR(Cashflow!$D$2),0,IF(WEEKNUM($H121)=O$3,$E121,0))</f>
        <v>0</v>
      </c>
      <c r="P121" s="34">
        <f>IF(YEAR($H121)&lt;YEAR(Cashflow!$D$2),0,IF(WEEKNUM($H121)=P$3,$E121,0))</f>
        <v>0</v>
      </c>
      <c r="Q121" s="34">
        <f>IF(YEAR($H121)&lt;YEAR(Cashflow!$D$2),0,IF(WEEKNUM($H121)=Q$3,$E121,0))</f>
        <v>0</v>
      </c>
      <c r="R121" s="34">
        <f>IF(YEAR($H121)&lt;YEAR(Cashflow!$D$2),0,IF(WEEKNUM($H121)=R$3,$E121,0))</f>
        <v>0</v>
      </c>
      <c r="S121" s="34">
        <f>IF(YEAR($H121)&lt;YEAR(Cashflow!$D$2),0,IF(WEEKNUM($H121)=S$3,$E121,0))</f>
        <v>0</v>
      </c>
      <c r="T121" s="34">
        <f>IF(YEAR($H121)&lt;YEAR(Cashflow!$D$2),0,IF(WEEKNUM($H121)=T$3,$E121,0))</f>
        <v>0</v>
      </c>
      <c r="U121" s="34">
        <f>IF(YEAR($H121)&lt;YEAR(Cashflow!$D$2),0,IF(WEEKNUM($H121)=U$3,$E121,0))</f>
        <v>0</v>
      </c>
      <c r="V121" s="34">
        <f>IF(YEAR($H121)&lt;YEAR(Cashflow!$D$2),0,IF(WEEKNUM($H121)=V$3,$E121,0))</f>
        <v>0</v>
      </c>
      <c r="W121" s="34">
        <f>IF(YEAR($H121)&lt;YEAR(Cashflow!$D$2),0,IF(WEEKNUM($H121)=W$3,$E121,0))</f>
        <v>0</v>
      </c>
      <c r="X121" s="34">
        <f>IF(YEAR($H121)&lt;YEAR(Cashflow!$D$2),0,IF(WEEKNUM($H121)=X$3,$E121,0))</f>
        <v>0</v>
      </c>
      <c r="Y121" s="34">
        <f>IF(YEAR($H121)&lt;YEAR(Cashflow!$D$2),0,IF(WEEKNUM($H121)=Y$3,$E121,0))</f>
        <v>0</v>
      </c>
      <c r="Z121" s="34">
        <f>IF(YEAR($H121)&lt;YEAR(Cashflow!$D$2),0,IF(WEEKNUM($H121)=Z$3,$E121,0))</f>
        <v>0</v>
      </c>
      <c r="AA121" s="34">
        <f>IF(YEAR($H121)&lt;YEAR(Cashflow!$D$2),0,IF(WEEKNUM($H121)=AA$3,$E121,0))</f>
        <v>0</v>
      </c>
      <c r="AB121" s="34">
        <f>IF(YEAR($H121)&lt;YEAR(Cashflow!$D$2),0,IF(WEEKNUM($H121)=AB$3,$E121,0))</f>
        <v>0</v>
      </c>
      <c r="AC121" s="34">
        <f>IF(YEAR($H121)&lt;YEAR(Cashflow!$D$2),0,IF(WEEKNUM($H121)=AC$3,$E121,0))</f>
        <v>0</v>
      </c>
      <c r="AD121" s="34">
        <f>IF(YEAR($H121)&lt;YEAR(Cashflow!$D$2),0,IF(WEEKNUM($H121)=AD$3,$E121,0))</f>
        <v>0</v>
      </c>
      <c r="AE121" s="34">
        <f>IF(YEAR($H121)&lt;YEAR(Cashflow!$D$2),0,IF(WEEKNUM($H121)=AE$3,$E121,0))</f>
        <v>0</v>
      </c>
      <c r="AF121" s="34">
        <f>IF(YEAR($H121)&lt;YEAR(Cashflow!$D$2),0,IF(WEEKNUM($H121)=AF$3,$E121,0))</f>
        <v>0</v>
      </c>
      <c r="AG121" s="34">
        <f>IF(YEAR($H121)&lt;YEAR(Cashflow!$D$2),0,IF(WEEKNUM($H121)=AG$3,$E121,0))</f>
        <v>0</v>
      </c>
      <c r="AH121" s="34">
        <f>IF(YEAR($H121)&lt;YEAR(Cashflow!$D$2),0,IF(WEEKNUM($H121)=AH$3,$E121,0))</f>
        <v>0</v>
      </c>
      <c r="AI121" s="34">
        <f>IF(YEAR($H121)&lt;YEAR(Cashflow!$D$2),0,IF(WEEKNUM($H121)=AI$3,$E121,0))</f>
        <v>0</v>
      </c>
      <c r="AJ121" s="34">
        <f>IF(YEAR($H121)&lt;YEAR(Cashflow!$D$2),0,IF(WEEKNUM($H121)=AJ$3,$E121,0))</f>
        <v>0</v>
      </c>
      <c r="AK121" s="34">
        <f>IF(YEAR($H121)&lt;YEAR(Cashflow!$D$2),0,IF(WEEKNUM($H121)=AK$3,$E121,0))</f>
        <v>0</v>
      </c>
      <c r="AL121" s="34">
        <f>IF(YEAR($H121)&lt;YEAR(Cashflow!$D$2),0,IF(WEEKNUM($H121)=AL$3,$E121,0))</f>
        <v>0</v>
      </c>
      <c r="AM121" s="34">
        <f>IF(YEAR($H121)&lt;YEAR(Cashflow!$D$2),0,IF(WEEKNUM($H121)=AM$3,$E121,0))</f>
        <v>0</v>
      </c>
      <c r="AN121" s="34">
        <f>IF(YEAR($H121)&lt;YEAR(Cashflow!$D$2),0,IF(WEEKNUM($H121)=AN$3,$E121,0))</f>
        <v>0</v>
      </c>
      <c r="AO121" s="34">
        <f>IF(YEAR($H121)&lt;YEAR(Cashflow!$D$2),0,IF(WEEKNUM($H121)=AO$3,$E121,0))</f>
        <v>0</v>
      </c>
      <c r="AP121" s="34">
        <f>IF(YEAR($H121)&lt;YEAR(Cashflow!$D$2),0,IF(WEEKNUM($H121)=AP$3,$E121,0))</f>
        <v>0</v>
      </c>
      <c r="AQ121" s="34">
        <f>IF(YEAR($H121)&lt;YEAR(Cashflow!$D$2),0,IF(WEEKNUM($H121)=AQ$3,$E121,0))</f>
        <v>0</v>
      </c>
      <c r="AR121" s="34">
        <f>IF(YEAR($H121)&lt;YEAR(Cashflow!$D$2),0,IF(WEEKNUM($H121)=AR$3,$E121,0))</f>
        <v>0</v>
      </c>
      <c r="AS121" s="34">
        <f>IF(YEAR($H121)&lt;YEAR(Cashflow!$D$2),0,IF(WEEKNUM($H121)=AS$3,$E121,0))</f>
        <v>0</v>
      </c>
      <c r="AT121" s="34">
        <f>IF(YEAR($H121)&lt;YEAR(Cashflow!$D$2),0,IF(WEEKNUM($H121)=AT$3,$E121,0))</f>
        <v>0</v>
      </c>
      <c r="AU121" s="34">
        <f>IF(YEAR($H121)&lt;YEAR(Cashflow!$D$2),0,IF(WEEKNUM($H121)=AU$3,$E121,0))</f>
        <v>0</v>
      </c>
      <c r="AV121" s="34">
        <f>IF(YEAR($H121)&lt;YEAR(Cashflow!$D$2),0,IF(WEEKNUM($H121)=AV$3,$E121,0))</f>
        <v>0</v>
      </c>
      <c r="AW121" s="34">
        <f>IF(YEAR($H121)&lt;YEAR(Cashflow!$D$2),0,IF(WEEKNUM($H121)=AW$3,$E121,0))</f>
        <v>0</v>
      </c>
      <c r="AX121" s="28"/>
      <c r="AY121" s="28"/>
      <c r="AZ121" s="28"/>
    </row>
    <row r="122" spans="2:52" ht="15">
      <c r="B122" s="5" t="s">
        <v>162</v>
      </c>
      <c r="C122" s="4">
        <v>43899</v>
      </c>
      <c r="D122" s="4">
        <v>43913</v>
      </c>
      <c r="E122" s="1">
        <v>68.61</v>
      </c>
      <c r="F122" s="1">
        <v>7</v>
      </c>
      <c r="G122" s="46">
        <v>0</v>
      </c>
      <c r="H122" s="31">
        <f t="shared" si="5"/>
        <v>43913</v>
      </c>
      <c r="I122" s="34">
        <f>IF(YEAR($H122)&lt;YEAR(Cashflow!$D$2),$E122,IF(WEEKNUM($H122)&lt;=I$3,$E122,0))</f>
        <v>68.61</v>
      </c>
      <c r="J122" s="34">
        <f>IF(YEAR($H122)&lt;YEAR(Cashflow!$D$2),0,IF(WEEKNUM($H122)=J$3,$E122,0))</f>
        <v>0</v>
      </c>
      <c r="K122" s="34">
        <f>IF(YEAR($H122)&lt;YEAR(Cashflow!$D$2),0,IF(WEEKNUM($H122)=K$3,$E122,0))</f>
        <v>0</v>
      </c>
      <c r="L122" s="34">
        <f>IF(YEAR($H122)&lt;YEAR(Cashflow!$D$2),0,IF(WEEKNUM($H122)=L$3,$E122,0))</f>
        <v>0</v>
      </c>
      <c r="M122" s="34">
        <f>IF(YEAR($H122)&lt;YEAR(Cashflow!$D$2),0,IF(WEEKNUM($H122)=M$3,$E122,0))</f>
        <v>0</v>
      </c>
      <c r="N122" s="34">
        <f>IF(YEAR($H122)&lt;YEAR(Cashflow!$D$2),0,IF(WEEKNUM($H122)=N$3,$E122,0))</f>
        <v>0</v>
      </c>
      <c r="O122" s="34">
        <f>IF(YEAR($H122)&lt;YEAR(Cashflow!$D$2),0,IF(WEEKNUM($H122)=O$3,$E122,0))</f>
        <v>0</v>
      </c>
      <c r="P122" s="34">
        <f>IF(YEAR($H122)&lt;YEAR(Cashflow!$D$2),0,IF(WEEKNUM($H122)=P$3,$E122,0))</f>
        <v>0</v>
      </c>
      <c r="Q122" s="34">
        <f>IF(YEAR($H122)&lt;YEAR(Cashflow!$D$2),0,IF(WEEKNUM($H122)=Q$3,$E122,0))</f>
        <v>0</v>
      </c>
      <c r="R122" s="34">
        <f>IF(YEAR($H122)&lt;YEAR(Cashflow!$D$2),0,IF(WEEKNUM($H122)=R$3,$E122,0))</f>
        <v>0</v>
      </c>
      <c r="S122" s="34">
        <f>IF(YEAR($H122)&lt;YEAR(Cashflow!$D$2),0,IF(WEEKNUM($H122)=S$3,$E122,0))</f>
        <v>0</v>
      </c>
      <c r="T122" s="34">
        <f>IF(YEAR($H122)&lt;YEAR(Cashflow!$D$2),0,IF(WEEKNUM($H122)=T$3,$E122,0))</f>
        <v>0</v>
      </c>
      <c r="U122" s="34">
        <f>IF(YEAR($H122)&lt;YEAR(Cashflow!$D$2),0,IF(WEEKNUM($H122)=U$3,$E122,0))</f>
        <v>0</v>
      </c>
      <c r="V122" s="34">
        <f>IF(YEAR($H122)&lt;YEAR(Cashflow!$D$2),0,IF(WEEKNUM($H122)=V$3,$E122,0))</f>
        <v>0</v>
      </c>
      <c r="W122" s="34">
        <f>IF(YEAR($H122)&lt;YEAR(Cashflow!$D$2),0,IF(WEEKNUM($H122)=W$3,$E122,0))</f>
        <v>0</v>
      </c>
      <c r="X122" s="34">
        <f>IF(YEAR($H122)&lt;YEAR(Cashflow!$D$2),0,IF(WEEKNUM($H122)=X$3,$E122,0))</f>
        <v>0</v>
      </c>
      <c r="Y122" s="34">
        <f>IF(YEAR($H122)&lt;YEAR(Cashflow!$D$2),0,IF(WEEKNUM($H122)=Y$3,$E122,0))</f>
        <v>0</v>
      </c>
      <c r="Z122" s="34">
        <f>IF(YEAR($H122)&lt;YEAR(Cashflow!$D$2),0,IF(WEEKNUM($H122)=Z$3,$E122,0))</f>
        <v>0</v>
      </c>
      <c r="AA122" s="34">
        <f>IF(YEAR($H122)&lt;YEAR(Cashflow!$D$2),0,IF(WEEKNUM($H122)=AA$3,$E122,0))</f>
        <v>0</v>
      </c>
      <c r="AB122" s="34">
        <f>IF(YEAR($H122)&lt;YEAR(Cashflow!$D$2),0,IF(WEEKNUM($H122)=AB$3,$E122,0))</f>
        <v>0</v>
      </c>
      <c r="AC122" s="34">
        <f>IF(YEAR($H122)&lt;YEAR(Cashflow!$D$2),0,IF(WEEKNUM($H122)=AC$3,$E122,0))</f>
        <v>0</v>
      </c>
      <c r="AD122" s="34">
        <f>IF(YEAR($H122)&lt;YEAR(Cashflow!$D$2),0,IF(WEEKNUM($H122)=AD$3,$E122,0))</f>
        <v>0</v>
      </c>
      <c r="AE122" s="34">
        <f>IF(YEAR($H122)&lt;YEAR(Cashflow!$D$2),0,IF(WEEKNUM($H122)=AE$3,$E122,0))</f>
        <v>0</v>
      </c>
      <c r="AF122" s="34">
        <f>IF(YEAR($H122)&lt;YEAR(Cashflow!$D$2),0,IF(WEEKNUM($H122)=AF$3,$E122,0))</f>
        <v>0</v>
      </c>
      <c r="AG122" s="34">
        <f>IF(YEAR($H122)&lt;YEAR(Cashflow!$D$2),0,IF(WEEKNUM($H122)=AG$3,$E122,0))</f>
        <v>0</v>
      </c>
      <c r="AH122" s="34">
        <f>IF(YEAR($H122)&lt;YEAR(Cashflow!$D$2),0,IF(WEEKNUM($H122)=AH$3,$E122,0))</f>
        <v>0</v>
      </c>
      <c r="AI122" s="34">
        <f>IF(YEAR($H122)&lt;YEAR(Cashflow!$D$2),0,IF(WEEKNUM($H122)=AI$3,$E122,0))</f>
        <v>0</v>
      </c>
      <c r="AJ122" s="34">
        <f>IF(YEAR($H122)&lt;YEAR(Cashflow!$D$2),0,IF(WEEKNUM($H122)=AJ$3,$E122,0))</f>
        <v>0</v>
      </c>
      <c r="AK122" s="34">
        <f>IF(YEAR($H122)&lt;YEAR(Cashflow!$D$2),0,IF(WEEKNUM($H122)=AK$3,$E122,0))</f>
        <v>0</v>
      </c>
      <c r="AL122" s="34">
        <f>IF(YEAR($H122)&lt;YEAR(Cashflow!$D$2),0,IF(WEEKNUM($H122)=AL$3,$E122,0))</f>
        <v>0</v>
      </c>
      <c r="AM122" s="34">
        <f>IF(YEAR($H122)&lt;YEAR(Cashflow!$D$2),0,IF(WEEKNUM($H122)=AM$3,$E122,0))</f>
        <v>0</v>
      </c>
      <c r="AN122" s="34">
        <f>IF(YEAR($H122)&lt;YEAR(Cashflow!$D$2),0,IF(WEEKNUM($H122)=AN$3,$E122,0))</f>
        <v>0</v>
      </c>
      <c r="AO122" s="34">
        <f>IF(YEAR($H122)&lt;YEAR(Cashflow!$D$2),0,IF(WEEKNUM($H122)=AO$3,$E122,0))</f>
        <v>0</v>
      </c>
      <c r="AP122" s="34">
        <f>IF(YEAR($H122)&lt;YEAR(Cashflow!$D$2),0,IF(WEEKNUM($H122)=AP$3,$E122,0))</f>
        <v>0</v>
      </c>
      <c r="AQ122" s="34">
        <f>IF(YEAR($H122)&lt;YEAR(Cashflow!$D$2),0,IF(WEEKNUM($H122)=AQ$3,$E122,0))</f>
        <v>0</v>
      </c>
      <c r="AR122" s="34">
        <f>IF(YEAR($H122)&lt;YEAR(Cashflow!$D$2),0,IF(WEEKNUM($H122)=AR$3,$E122,0))</f>
        <v>0</v>
      </c>
      <c r="AS122" s="34">
        <f>IF(YEAR($H122)&lt;YEAR(Cashflow!$D$2),0,IF(WEEKNUM($H122)=AS$3,$E122,0))</f>
        <v>0</v>
      </c>
      <c r="AT122" s="34">
        <f>IF(YEAR($H122)&lt;YEAR(Cashflow!$D$2),0,IF(WEEKNUM($H122)=AT$3,$E122,0))</f>
        <v>0</v>
      </c>
      <c r="AU122" s="34">
        <f>IF(YEAR($H122)&lt;YEAR(Cashflow!$D$2),0,IF(WEEKNUM($H122)=AU$3,$E122,0))</f>
        <v>0</v>
      </c>
      <c r="AV122" s="34">
        <f>IF(YEAR($H122)&lt;YEAR(Cashflow!$D$2),0,IF(WEEKNUM($H122)=AV$3,$E122,0))</f>
        <v>0</v>
      </c>
      <c r="AW122" s="34">
        <f>IF(YEAR($H122)&lt;YEAR(Cashflow!$D$2),0,IF(WEEKNUM($H122)=AW$3,$E122,0))</f>
        <v>0</v>
      </c>
      <c r="AX122" s="28"/>
      <c r="AY122" s="28"/>
      <c r="AZ122" s="28"/>
    </row>
    <row r="123" spans="2:52" ht="15">
      <c r="B123" s="5" t="s">
        <v>163</v>
      </c>
      <c r="C123" s="4">
        <v>43906</v>
      </c>
      <c r="D123" s="4">
        <v>43920</v>
      </c>
      <c r="E123" s="1">
        <v>141.93</v>
      </c>
      <c r="F123" s="1">
        <v>0</v>
      </c>
      <c r="G123" s="46">
        <v>0</v>
      </c>
      <c r="H123" s="31">
        <f t="shared" si="5"/>
        <v>43920</v>
      </c>
      <c r="I123" s="34">
        <f>IF(YEAR($H123)&lt;YEAR(Cashflow!$D$2),$E123,IF(WEEKNUM($H123)&lt;=I$3,$E123,0))</f>
        <v>0</v>
      </c>
      <c r="J123" s="34">
        <f>IF(YEAR($H123)&lt;YEAR(Cashflow!$D$2),0,IF(WEEKNUM($H123)=J$3,$E123,0))</f>
        <v>141.93</v>
      </c>
      <c r="K123" s="34">
        <f>IF(YEAR($H123)&lt;YEAR(Cashflow!$D$2),0,IF(WEEKNUM($H123)=K$3,$E123,0))</f>
        <v>0</v>
      </c>
      <c r="L123" s="34">
        <f>IF(YEAR($H123)&lt;YEAR(Cashflow!$D$2),0,IF(WEEKNUM($H123)=L$3,$E123,0))</f>
        <v>0</v>
      </c>
      <c r="M123" s="34">
        <f>IF(YEAR($H123)&lt;YEAR(Cashflow!$D$2),0,IF(WEEKNUM($H123)=M$3,$E123,0))</f>
        <v>0</v>
      </c>
      <c r="N123" s="34">
        <f>IF(YEAR($H123)&lt;YEAR(Cashflow!$D$2),0,IF(WEEKNUM($H123)=N$3,$E123,0))</f>
        <v>0</v>
      </c>
      <c r="O123" s="34">
        <f>IF(YEAR($H123)&lt;YEAR(Cashflow!$D$2),0,IF(WEEKNUM($H123)=O$3,$E123,0))</f>
        <v>0</v>
      </c>
      <c r="P123" s="34">
        <f>IF(YEAR($H123)&lt;YEAR(Cashflow!$D$2),0,IF(WEEKNUM($H123)=P$3,$E123,0))</f>
        <v>0</v>
      </c>
      <c r="Q123" s="34">
        <f>IF(YEAR($H123)&lt;YEAR(Cashflow!$D$2),0,IF(WEEKNUM($H123)=Q$3,$E123,0))</f>
        <v>0</v>
      </c>
      <c r="R123" s="34">
        <f>IF(YEAR($H123)&lt;YEAR(Cashflow!$D$2),0,IF(WEEKNUM($H123)=R$3,$E123,0))</f>
        <v>0</v>
      </c>
      <c r="S123" s="34">
        <f>IF(YEAR($H123)&lt;YEAR(Cashflow!$D$2),0,IF(WEEKNUM($H123)=S$3,$E123,0))</f>
        <v>0</v>
      </c>
      <c r="T123" s="34">
        <f>IF(YEAR($H123)&lt;YEAR(Cashflow!$D$2),0,IF(WEEKNUM($H123)=T$3,$E123,0))</f>
        <v>0</v>
      </c>
      <c r="U123" s="34">
        <f>IF(YEAR($H123)&lt;YEAR(Cashflow!$D$2),0,IF(WEEKNUM($H123)=U$3,$E123,0))</f>
        <v>0</v>
      </c>
      <c r="V123" s="34">
        <f>IF(YEAR($H123)&lt;YEAR(Cashflow!$D$2),0,IF(WEEKNUM($H123)=V$3,$E123,0))</f>
        <v>0</v>
      </c>
      <c r="W123" s="34">
        <f>IF(YEAR($H123)&lt;YEAR(Cashflow!$D$2),0,IF(WEEKNUM($H123)=W$3,$E123,0))</f>
        <v>0</v>
      </c>
      <c r="X123" s="34">
        <f>IF(YEAR($H123)&lt;YEAR(Cashflow!$D$2),0,IF(WEEKNUM($H123)=X$3,$E123,0))</f>
        <v>0</v>
      </c>
      <c r="Y123" s="34">
        <f>IF(YEAR($H123)&lt;YEAR(Cashflow!$D$2),0,IF(WEEKNUM($H123)=Y$3,$E123,0))</f>
        <v>0</v>
      </c>
      <c r="Z123" s="34">
        <f>IF(YEAR($H123)&lt;YEAR(Cashflow!$D$2),0,IF(WEEKNUM($H123)=Z$3,$E123,0))</f>
        <v>0</v>
      </c>
      <c r="AA123" s="34">
        <f>IF(YEAR($H123)&lt;YEAR(Cashflow!$D$2),0,IF(WEEKNUM($H123)=AA$3,$E123,0))</f>
        <v>0</v>
      </c>
      <c r="AB123" s="34">
        <f>IF(YEAR($H123)&lt;YEAR(Cashflow!$D$2),0,IF(WEEKNUM($H123)=AB$3,$E123,0))</f>
        <v>0</v>
      </c>
      <c r="AC123" s="34">
        <f>IF(YEAR($H123)&lt;YEAR(Cashflow!$D$2),0,IF(WEEKNUM($H123)=AC$3,$E123,0))</f>
        <v>0</v>
      </c>
      <c r="AD123" s="34">
        <f>IF(YEAR($H123)&lt;YEAR(Cashflow!$D$2),0,IF(WEEKNUM($H123)=AD$3,$E123,0))</f>
        <v>0</v>
      </c>
      <c r="AE123" s="34">
        <f>IF(YEAR($H123)&lt;YEAR(Cashflow!$D$2),0,IF(WEEKNUM($H123)=AE$3,$E123,0))</f>
        <v>0</v>
      </c>
      <c r="AF123" s="34">
        <f>IF(YEAR($H123)&lt;YEAR(Cashflow!$D$2),0,IF(WEEKNUM($H123)=AF$3,$E123,0))</f>
        <v>0</v>
      </c>
      <c r="AG123" s="34">
        <f>IF(YEAR($H123)&lt;YEAR(Cashflow!$D$2),0,IF(WEEKNUM($H123)=AG$3,$E123,0))</f>
        <v>0</v>
      </c>
      <c r="AH123" s="34">
        <f>IF(YEAR($H123)&lt;YEAR(Cashflow!$D$2),0,IF(WEEKNUM($H123)=AH$3,$E123,0))</f>
        <v>0</v>
      </c>
      <c r="AI123" s="34">
        <f>IF(YEAR($H123)&lt;YEAR(Cashflow!$D$2),0,IF(WEEKNUM($H123)=AI$3,$E123,0))</f>
        <v>0</v>
      </c>
      <c r="AJ123" s="34">
        <f>IF(YEAR($H123)&lt;YEAR(Cashflow!$D$2),0,IF(WEEKNUM($H123)=AJ$3,$E123,0))</f>
        <v>0</v>
      </c>
      <c r="AK123" s="34">
        <f>IF(YEAR($H123)&lt;YEAR(Cashflow!$D$2),0,IF(WEEKNUM($H123)=AK$3,$E123,0))</f>
        <v>0</v>
      </c>
      <c r="AL123" s="34">
        <f>IF(YEAR($H123)&lt;YEAR(Cashflow!$D$2),0,IF(WEEKNUM($H123)=AL$3,$E123,0))</f>
        <v>0</v>
      </c>
      <c r="AM123" s="34">
        <f>IF(YEAR($H123)&lt;YEAR(Cashflow!$D$2),0,IF(WEEKNUM($H123)=AM$3,$E123,0))</f>
        <v>0</v>
      </c>
      <c r="AN123" s="34">
        <f>IF(YEAR($H123)&lt;YEAR(Cashflow!$D$2),0,IF(WEEKNUM($H123)=AN$3,$E123,0))</f>
        <v>0</v>
      </c>
      <c r="AO123" s="34">
        <f>IF(YEAR($H123)&lt;YEAR(Cashflow!$D$2),0,IF(WEEKNUM($H123)=AO$3,$E123,0))</f>
        <v>0</v>
      </c>
      <c r="AP123" s="34">
        <f>IF(YEAR($H123)&lt;YEAR(Cashflow!$D$2),0,IF(WEEKNUM($H123)=AP$3,$E123,0))</f>
        <v>0</v>
      </c>
      <c r="AQ123" s="34">
        <f>IF(YEAR($H123)&lt;YEAR(Cashflow!$D$2),0,IF(WEEKNUM($H123)=AQ$3,$E123,0))</f>
        <v>0</v>
      </c>
      <c r="AR123" s="34">
        <f>IF(YEAR($H123)&lt;YEAR(Cashflow!$D$2),0,IF(WEEKNUM($H123)=AR$3,$E123,0))</f>
        <v>0</v>
      </c>
      <c r="AS123" s="34">
        <f>IF(YEAR($H123)&lt;YEAR(Cashflow!$D$2),0,IF(WEEKNUM($H123)=AS$3,$E123,0))</f>
        <v>0</v>
      </c>
      <c r="AT123" s="34">
        <f>IF(YEAR($H123)&lt;YEAR(Cashflow!$D$2),0,IF(WEEKNUM($H123)=AT$3,$E123,0))</f>
        <v>0</v>
      </c>
      <c r="AU123" s="34">
        <f>IF(YEAR($H123)&lt;YEAR(Cashflow!$D$2),0,IF(WEEKNUM($H123)=AU$3,$E123,0))</f>
        <v>0</v>
      </c>
      <c r="AV123" s="34">
        <f>IF(YEAR($H123)&lt;YEAR(Cashflow!$D$2),0,IF(WEEKNUM($H123)=AV$3,$E123,0))</f>
        <v>0</v>
      </c>
      <c r="AW123" s="34">
        <f>IF(YEAR($H123)&lt;YEAR(Cashflow!$D$2),0,IF(WEEKNUM($H123)=AW$3,$E123,0))</f>
        <v>0</v>
      </c>
      <c r="AX123" s="28"/>
      <c r="AY123" s="28"/>
      <c r="AZ123" s="28"/>
    </row>
    <row r="124" spans="2:52" ht="15">
      <c r="B124" s="5" t="s">
        <v>164</v>
      </c>
      <c r="C124" s="4">
        <v>43899</v>
      </c>
      <c r="D124" s="4">
        <v>43913</v>
      </c>
      <c r="E124" s="1">
        <v>194.21</v>
      </c>
      <c r="F124" s="1">
        <v>7</v>
      </c>
      <c r="G124" s="46">
        <v>0</v>
      </c>
      <c r="H124" s="31">
        <f t="shared" si="5"/>
        <v>43913</v>
      </c>
      <c r="I124" s="34">
        <f>IF(YEAR($H124)&lt;YEAR(Cashflow!$D$2),$E124,IF(WEEKNUM($H124)&lt;=I$3,$E124,0))</f>
        <v>194.21</v>
      </c>
      <c r="J124" s="34">
        <f>IF(YEAR($H124)&lt;YEAR(Cashflow!$D$2),0,IF(WEEKNUM($H124)=J$3,$E124,0))</f>
        <v>0</v>
      </c>
      <c r="K124" s="34">
        <f>IF(YEAR($H124)&lt;YEAR(Cashflow!$D$2),0,IF(WEEKNUM($H124)=K$3,$E124,0))</f>
        <v>0</v>
      </c>
      <c r="L124" s="34">
        <f>IF(YEAR($H124)&lt;YEAR(Cashflow!$D$2),0,IF(WEEKNUM($H124)=L$3,$E124,0))</f>
        <v>0</v>
      </c>
      <c r="M124" s="34">
        <f>IF(YEAR($H124)&lt;YEAR(Cashflow!$D$2),0,IF(WEEKNUM($H124)=M$3,$E124,0))</f>
        <v>0</v>
      </c>
      <c r="N124" s="34">
        <f>IF(YEAR($H124)&lt;YEAR(Cashflow!$D$2),0,IF(WEEKNUM($H124)=N$3,$E124,0))</f>
        <v>0</v>
      </c>
      <c r="O124" s="34">
        <f>IF(YEAR($H124)&lt;YEAR(Cashflow!$D$2),0,IF(WEEKNUM($H124)=O$3,$E124,0))</f>
        <v>0</v>
      </c>
      <c r="P124" s="34">
        <f>IF(YEAR($H124)&lt;YEAR(Cashflow!$D$2),0,IF(WEEKNUM($H124)=P$3,$E124,0))</f>
        <v>0</v>
      </c>
      <c r="Q124" s="34">
        <f>IF(YEAR($H124)&lt;YEAR(Cashflow!$D$2),0,IF(WEEKNUM($H124)=Q$3,$E124,0))</f>
        <v>0</v>
      </c>
      <c r="R124" s="34">
        <f>IF(YEAR($H124)&lt;YEAR(Cashflow!$D$2),0,IF(WEEKNUM($H124)=R$3,$E124,0))</f>
        <v>0</v>
      </c>
      <c r="S124" s="34">
        <f>IF(YEAR($H124)&lt;YEAR(Cashflow!$D$2),0,IF(WEEKNUM($H124)=S$3,$E124,0))</f>
        <v>0</v>
      </c>
      <c r="T124" s="34">
        <f>IF(YEAR($H124)&lt;YEAR(Cashflow!$D$2),0,IF(WEEKNUM($H124)=T$3,$E124,0))</f>
        <v>0</v>
      </c>
      <c r="U124" s="34">
        <f>IF(YEAR($H124)&lt;YEAR(Cashflow!$D$2),0,IF(WEEKNUM($H124)=U$3,$E124,0))</f>
        <v>0</v>
      </c>
      <c r="V124" s="34">
        <f>IF(YEAR($H124)&lt;YEAR(Cashflow!$D$2),0,IF(WEEKNUM($H124)=V$3,$E124,0))</f>
        <v>0</v>
      </c>
      <c r="W124" s="34">
        <f>IF(YEAR($H124)&lt;YEAR(Cashflow!$D$2),0,IF(WEEKNUM($H124)=W$3,$E124,0))</f>
        <v>0</v>
      </c>
      <c r="X124" s="34">
        <f>IF(YEAR($H124)&lt;YEAR(Cashflow!$D$2),0,IF(WEEKNUM($H124)=X$3,$E124,0))</f>
        <v>0</v>
      </c>
      <c r="Y124" s="34">
        <f>IF(YEAR($H124)&lt;YEAR(Cashflow!$D$2),0,IF(WEEKNUM($H124)=Y$3,$E124,0))</f>
        <v>0</v>
      </c>
      <c r="Z124" s="34">
        <f>IF(YEAR($H124)&lt;YEAR(Cashflow!$D$2),0,IF(WEEKNUM($H124)=Z$3,$E124,0))</f>
        <v>0</v>
      </c>
      <c r="AA124" s="34">
        <f>IF(YEAR($H124)&lt;YEAR(Cashflow!$D$2),0,IF(WEEKNUM($H124)=AA$3,$E124,0))</f>
        <v>0</v>
      </c>
      <c r="AB124" s="34">
        <f>IF(YEAR($H124)&lt;YEAR(Cashflow!$D$2),0,IF(WEEKNUM($H124)=AB$3,$E124,0))</f>
        <v>0</v>
      </c>
      <c r="AC124" s="34">
        <f>IF(YEAR($H124)&lt;YEAR(Cashflow!$D$2),0,IF(WEEKNUM($H124)=AC$3,$E124,0))</f>
        <v>0</v>
      </c>
      <c r="AD124" s="34">
        <f>IF(YEAR($H124)&lt;YEAR(Cashflow!$D$2),0,IF(WEEKNUM($H124)=AD$3,$E124,0))</f>
        <v>0</v>
      </c>
      <c r="AE124" s="34">
        <f>IF(YEAR($H124)&lt;YEAR(Cashflow!$D$2),0,IF(WEEKNUM($H124)=AE$3,$E124,0))</f>
        <v>0</v>
      </c>
      <c r="AF124" s="34">
        <f>IF(YEAR($H124)&lt;YEAR(Cashflow!$D$2),0,IF(WEEKNUM($H124)=AF$3,$E124,0))</f>
        <v>0</v>
      </c>
      <c r="AG124" s="34">
        <f>IF(YEAR($H124)&lt;YEAR(Cashflow!$D$2),0,IF(WEEKNUM($H124)=AG$3,$E124,0))</f>
        <v>0</v>
      </c>
      <c r="AH124" s="34">
        <f>IF(YEAR($H124)&lt;YEAR(Cashflow!$D$2),0,IF(WEEKNUM($H124)=AH$3,$E124,0))</f>
        <v>0</v>
      </c>
      <c r="AI124" s="34">
        <f>IF(YEAR($H124)&lt;YEAR(Cashflow!$D$2),0,IF(WEEKNUM($H124)=AI$3,$E124,0))</f>
        <v>0</v>
      </c>
      <c r="AJ124" s="34">
        <f>IF(YEAR($H124)&lt;YEAR(Cashflow!$D$2),0,IF(WEEKNUM($H124)=AJ$3,$E124,0))</f>
        <v>0</v>
      </c>
      <c r="AK124" s="34">
        <f>IF(YEAR($H124)&lt;YEAR(Cashflow!$D$2),0,IF(WEEKNUM($H124)=AK$3,$E124,0))</f>
        <v>0</v>
      </c>
      <c r="AL124" s="34">
        <f>IF(YEAR($H124)&lt;YEAR(Cashflow!$D$2),0,IF(WEEKNUM($H124)=AL$3,$E124,0))</f>
        <v>0</v>
      </c>
      <c r="AM124" s="34">
        <f>IF(YEAR($H124)&lt;YEAR(Cashflow!$D$2),0,IF(WEEKNUM($H124)=AM$3,$E124,0))</f>
        <v>0</v>
      </c>
      <c r="AN124" s="34">
        <f>IF(YEAR($H124)&lt;YEAR(Cashflow!$D$2),0,IF(WEEKNUM($H124)=AN$3,$E124,0))</f>
        <v>0</v>
      </c>
      <c r="AO124" s="34">
        <f>IF(YEAR($H124)&lt;YEAR(Cashflow!$D$2),0,IF(WEEKNUM($H124)=AO$3,$E124,0))</f>
        <v>0</v>
      </c>
      <c r="AP124" s="34">
        <f>IF(YEAR($H124)&lt;YEAR(Cashflow!$D$2),0,IF(WEEKNUM($H124)=AP$3,$E124,0))</f>
        <v>0</v>
      </c>
      <c r="AQ124" s="34">
        <f>IF(YEAR($H124)&lt;YEAR(Cashflow!$D$2),0,IF(WEEKNUM($H124)=AQ$3,$E124,0))</f>
        <v>0</v>
      </c>
      <c r="AR124" s="34">
        <f>IF(YEAR($H124)&lt;YEAR(Cashflow!$D$2),0,IF(WEEKNUM($H124)=AR$3,$E124,0))</f>
        <v>0</v>
      </c>
      <c r="AS124" s="34">
        <f>IF(YEAR($H124)&lt;YEAR(Cashflow!$D$2),0,IF(WEEKNUM($H124)=AS$3,$E124,0))</f>
        <v>0</v>
      </c>
      <c r="AT124" s="34">
        <f>IF(YEAR($H124)&lt;YEAR(Cashflow!$D$2),0,IF(WEEKNUM($H124)=AT$3,$E124,0))</f>
        <v>0</v>
      </c>
      <c r="AU124" s="34">
        <f>IF(YEAR($H124)&lt;YEAR(Cashflow!$D$2),0,IF(WEEKNUM($H124)=AU$3,$E124,0))</f>
        <v>0</v>
      </c>
      <c r="AV124" s="34">
        <f>IF(YEAR($H124)&lt;YEAR(Cashflow!$D$2),0,IF(WEEKNUM($H124)=AV$3,$E124,0))</f>
        <v>0</v>
      </c>
      <c r="AW124" s="34">
        <f>IF(YEAR($H124)&lt;YEAR(Cashflow!$D$2),0,IF(WEEKNUM($H124)=AW$3,$E124,0))</f>
        <v>0</v>
      </c>
      <c r="AX124" s="28"/>
      <c r="AY124" s="28"/>
      <c r="AZ124" s="28"/>
    </row>
    <row r="125" spans="2:52" ht="15">
      <c r="B125" s="5" t="s">
        <v>165</v>
      </c>
      <c r="C125" s="4">
        <v>43899</v>
      </c>
      <c r="D125" s="4">
        <v>43913</v>
      </c>
      <c r="E125" s="1">
        <v>274.43</v>
      </c>
      <c r="F125" s="1">
        <v>7</v>
      </c>
      <c r="G125" s="46">
        <v>0</v>
      </c>
      <c r="H125" s="31">
        <f t="shared" si="5"/>
        <v>43913</v>
      </c>
      <c r="I125" s="34">
        <f>IF(YEAR($H125)&lt;YEAR(Cashflow!$D$2),$E125,IF(WEEKNUM($H125)&lt;=I$3,$E125,0))</f>
        <v>274.43</v>
      </c>
      <c r="J125" s="34">
        <f>IF(YEAR($H125)&lt;YEAR(Cashflow!$D$2),0,IF(WEEKNUM($H125)=J$3,$E125,0))</f>
        <v>0</v>
      </c>
      <c r="K125" s="34">
        <f>IF(YEAR($H125)&lt;YEAR(Cashflow!$D$2),0,IF(WEEKNUM($H125)=K$3,$E125,0))</f>
        <v>0</v>
      </c>
      <c r="L125" s="34">
        <f>IF(YEAR($H125)&lt;YEAR(Cashflow!$D$2),0,IF(WEEKNUM($H125)=L$3,$E125,0))</f>
        <v>0</v>
      </c>
      <c r="M125" s="34">
        <f>IF(YEAR($H125)&lt;YEAR(Cashflow!$D$2),0,IF(WEEKNUM($H125)=M$3,$E125,0))</f>
        <v>0</v>
      </c>
      <c r="N125" s="34">
        <f>IF(YEAR($H125)&lt;YEAR(Cashflow!$D$2),0,IF(WEEKNUM($H125)=N$3,$E125,0))</f>
        <v>0</v>
      </c>
      <c r="O125" s="34">
        <f>IF(YEAR($H125)&lt;YEAR(Cashflow!$D$2),0,IF(WEEKNUM($H125)=O$3,$E125,0))</f>
        <v>0</v>
      </c>
      <c r="P125" s="34">
        <f>IF(YEAR($H125)&lt;YEAR(Cashflow!$D$2),0,IF(WEEKNUM($H125)=P$3,$E125,0))</f>
        <v>0</v>
      </c>
      <c r="Q125" s="34">
        <f>IF(YEAR($H125)&lt;YEAR(Cashflow!$D$2),0,IF(WEEKNUM($H125)=Q$3,$E125,0))</f>
        <v>0</v>
      </c>
      <c r="R125" s="34">
        <f>IF(YEAR($H125)&lt;YEAR(Cashflow!$D$2),0,IF(WEEKNUM($H125)=R$3,$E125,0))</f>
        <v>0</v>
      </c>
      <c r="S125" s="34">
        <f>IF(YEAR($H125)&lt;YEAR(Cashflow!$D$2),0,IF(WEEKNUM($H125)=S$3,$E125,0))</f>
        <v>0</v>
      </c>
      <c r="T125" s="34">
        <f>IF(YEAR($H125)&lt;YEAR(Cashflow!$D$2),0,IF(WEEKNUM($H125)=T$3,$E125,0))</f>
        <v>0</v>
      </c>
      <c r="U125" s="34">
        <f>IF(YEAR($H125)&lt;YEAR(Cashflow!$D$2),0,IF(WEEKNUM($H125)=U$3,$E125,0))</f>
        <v>0</v>
      </c>
      <c r="V125" s="34">
        <f>IF(YEAR($H125)&lt;YEAR(Cashflow!$D$2),0,IF(WEEKNUM($H125)=V$3,$E125,0))</f>
        <v>0</v>
      </c>
      <c r="W125" s="34">
        <f>IF(YEAR($H125)&lt;YEAR(Cashflow!$D$2),0,IF(WEEKNUM($H125)=W$3,$E125,0))</f>
        <v>0</v>
      </c>
      <c r="X125" s="34">
        <f>IF(YEAR($H125)&lt;YEAR(Cashflow!$D$2),0,IF(WEEKNUM($H125)=X$3,$E125,0))</f>
        <v>0</v>
      </c>
      <c r="Y125" s="34">
        <f>IF(YEAR($H125)&lt;YEAR(Cashflow!$D$2),0,IF(WEEKNUM($H125)=Y$3,$E125,0))</f>
        <v>0</v>
      </c>
      <c r="Z125" s="34">
        <f>IF(YEAR($H125)&lt;YEAR(Cashflow!$D$2),0,IF(WEEKNUM($H125)=Z$3,$E125,0))</f>
        <v>0</v>
      </c>
      <c r="AA125" s="34">
        <f>IF(YEAR($H125)&lt;YEAR(Cashflow!$D$2),0,IF(WEEKNUM($H125)=AA$3,$E125,0))</f>
        <v>0</v>
      </c>
      <c r="AB125" s="34">
        <f>IF(YEAR($H125)&lt;YEAR(Cashflow!$D$2),0,IF(WEEKNUM($H125)=AB$3,$E125,0))</f>
        <v>0</v>
      </c>
      <c r="AC125" s="34">
        <f>IF(YEAR($H125)&lt;YEAR(Cashflow!$D$2),0,IF(WEEKNUM($H125)=AC$3,$E125,0))</f>
        <v>0</v>
      </c>
      <c r="AD125" s="34">
        <f>IF(YEAR($H125)&lt;YEAR(Cashflow!$D$2),0,IF(WEEKNUM($H125)=AD$3,$E125,0))</f>
        <v>0</v>
      </c>
      <c r="AE125" s="34">
        <f>IF(YEAR($H125)&lt;YEAR(Cashflow!$D$2),0,IF(WEEKNUM($H125)=AE$3,$E125,0))</f>
        <v>0</v>
      </c>
      <c r="AF125" s="34">
        <f>IF(YEAR($H125)&lt;YEAR(Cashflow!$D$2),0,IF(WEEKNUM($H125)=AF$3,$E125,0))</f>
        <v>0</v>
      </c>
      <c r="AG125" s="34">
        <f>IF(YEAR($H125)&lt;YEAR(Cashflow!$D$2),0,IF(WEEKNUM($H125)=AG$3,$E125,0))</f>
        <v>0</v>
      </c>
      <c r="AH125" s="34">
        <f>IF(YEAR($H125)&lt;YEAR(Cashflow!$D$2),0,IF(WEEKNUM($H125)=AH$3,$E125,0))</f>
        <v>0</v>
      </c>
      <c r="AI125" s="34">
        <f>IF(YEAR($H125)&lt;YEAR(Cashflow!$D$2),0,IF(WEEKNUM($H125)=AI$3,$E125,0))</f>
        <v>0</v>
      </c>
      <c r="AJ125" s="34">
        <f>IF(YEAR($H125)&lt;YEAR(Cashflow!$D$2),0,IF(WEEKNUM($H125)=AJ$3,$E125,0))</f>
        <v>0</v>
      </c>
      <c r="AK125" s="34">
        <f>IF(YEAR($H125)&lt;YEAR(Cashflow!$D$2),0,IF(WEEKNUM($H125)=AK$3,$E125,0))</f>
        <v>0</v>
      </c>
      <c r="AL125" s="34">
        <f>IF(YEAR($H125)&lt;YEAR(Cashflow!$D$2),0,IF(WEEKNUM($H125)=AL$3,$E125,0))</f>
        <v>0</v>
      </c>
      <c r="AM125" s="34">
        <f>IF(YEAR($H125)&lt;YEAR(Cashflow!$D$2),0,IF(WEEKNUM($H125)=AM$3,$E125,0))</f>
        <v>0</v>
      </c>
      <c r="AN125" s="34">
        <f>IF(YEAR($H125)&lt;YEAR(Cashflow!$D$2),0,IF(WEEKNUM($H125)=AN$3,$E125,0))</f>
        <v>0</v>
      </c>
      <c r="AO125" s="34">
        <f>IF(YEAR($H125)&lt;YEAR(Cashflow!$D$2),0,IF(WEEKNUM($H125)=AO$3,$E125,0))</f>
        <v>0</v>
      </c>
      <c r="AP125" s="34">
        <f>IF(YEAR($H125)&lt;YEAR(Cashflow!$D$2),0,IF(WEEKNUM($H125)=AP$3,$E125,0))</f>
        <v>0</v>
      </c>
      <c r="AQ125" s="34">
        <f>IF(YEAR($H125)&lt;YEAR(Cashflow!$D$2),0,IF(WEEKNUM($H125)=AQ$3,$E125,0))</f>
        <v>0</v>
      </c>
      <c r="AR125" s="34">
        <f>IF(YEAR($H125)&lt;YEAR(Cashflow!$D$2),0,IF(WEEKNUM($H125)=AR$3,$E125,0))</f>
        <v>0</v>
      </c>
      <c r="AS125" s="34">
        <f>IF(YEAR($H125)&lt;YEAR(Cashflow!$D$2),0,IF(WEEKNUM($H125)=AS$3,$E125,0))</f>
        <v>0</v>
      </c>
      <c r="AT125" s="34">
        <f>IF(YEAR($H125)&lt;YEAR(Cashflow!$D$2),0,IF(WEEKNUM($H125)=AT$3,$E125,0))</f>
        <v>0</v>
      </c>
      <c r="AU125" s="34">
        <f>IF(YEAR($H125)&lt;YEAR(Cashflow!$D$2),0,IF(WEEKNUM($H125)=AU$3,$E125,0))</f>
        <v>0</v>
      </c>
      <c r="AV125" s="34">
        <f>IF(YEAR($H125)&lt;YEAR(Cashflow!$D$2),0,IF(WEEKNUM($H125)=AV$3,$E125,0))</f>
        <v>0</v>
      </c>
      <c r="AW125" s="34">
        <f>IF(YEAR($H125)&lt;YEAR(Cashflow!$D$2),0,IF(WEEKNUM($H125)=AW$3,$E125,0))</f>
        <v>0</v>
      </c>
      <c r="AX125" s="28"/>
      <c r="AY125" s="28"/>
      <c r="AZ125" s="28"/>
    </row>
    <row r="126" spans="2:52" ht="15">
      <c r="B126" s="5" t="s">
        <v>166</v>
      </c>
      <c r="C126" s="4">
        <v>43899</v>
      </c>
      <c r="D126" s="4">
        <v>43913</v>
      </c>
      <c r="E126" s="1">
        <v>289.47000000000003</v>
      </c>
      <c r="F126" s="1">
        <v>7</v>
      </c>
      <c r="G126" s="46">
        <v>0</v>
      </c>
      <c r="H126" s="31">
        <f t="shared" si="5"/>
        <v>43913</v>
      </c>
      <c r="I126" s="34">
        <f>IF(YEAR($H126)&lt;YEAR(Cashflow!$D$2),$E126,IF(WEEKNUM($H126)&lt;=I$3,$E126,0))</f>
        <v>289.47000000000003</v>
      </c>
      <c r="J126" s="34">
        <f>IF(YEAR($H126)&lt;YEAR(Cashflow!$D$2),0,IF(WEEKNUM($H126)=J$3,$E126,0))</f>
        <v>0</v>
      </c>
      <c r="K126" s="34">
        <f>IF(YEAR($H126)&lt;YEAR(Cashflow!$D$2),0,IF(WEEKNUM($H126)=K$3,$E126,0))</f>
        <v>0</v>
      </c>
      <c r="L126" s="34">
        <f>IF(YEAR($H126)&lt;YEAR(Cashflow!$D$2),0,IF(WEEKNUM($H126)=L$3,$E126,0))</f>
        <v>0</v>
      </c>
      <c r="M126" s="34">
        <f>IF(YEAR($H126)&lt;YEAR(Cashflow!$D$2),0,IF(WEEKNUM($H126)=M$3,$E126,0))</f>
        <v>0</v>
      </c>
      <c r="N126" s="34">
        <f>IF(YEAR($H126)&lt;YEAR(Cashflow!$D$2),0,IF(WEEKNUM($H126)=N$3,$E126,0))</f>
        <v>0</v>
      </c>
      <c r="O126" s="34">
        <f>IF(YEAR($H126)&lt;YEAR(Cashflow!$D$2),0,IF(WEEKNUM($H126)=O$3,$E126,0))</f>
        <v>0</v>
      </c>
      <c r="P126" s="34">
        <f>IF(YEAR($H126)&lt;YEAR(Cashflow!$D$2),0,IF(WEEKNUM($H126)=P$3,$E126,0))</f>
        <v>0</v>
      </c>
      <c r="Q126" s="34">
        <f>IF(YEAR($H126)&lt;YEAR(Cashflow!$D$2),0,IF(WEEKNUM($H126)=Q$3,$E126,0))</f>
        <v>0</v>
      </c>
      <c r="R126" s="34">
        <f>IF(YEAR($H126)&lt;YEAR(Cashflow!$D$2),0,IF(WEEKNUM($H126)=R$3,$E126,0))</f>
        <v>0</v>
      </c>
      <c r="S126" s="34">
        <f>IF(YEAR($H126)&lt;YEAR(Cashflow!$D$2),0,IF(WEEKNUM($H126)=S$3,$E126,0))</f>
        <v>0</v>
      </c>
      <c r="T126" s="34">
        <f>IF(YEAR($H126)&lt;YEAR(Cashflow!$D$2),0,IF(WEEKNUM($H126)=T$3,$E126,0))</f>
        <v>0</v>
      </c>
      <c r="U126" s="34">
        <f>IF(YEAR($H126)&lt;YEAR(Cashflow!$D$2),0,IF(WEEKNUM($H126)=U$3,$E126,0))</f>
        <v>0</v>
      </c>
      <c r="V126" s="34">
        <f>IF(YEAR($H126)&lt;YEAR(Cashflow!$D$2),0,IF(WEEKNUM($H126)=V$3,$E126,0))</f>
        <v>0</v>
      </c>
      <c r="W126" s="34">
        <f>IF(YEAR($H126)&lt;YEAR(Cashflow!$D$2),0,IF(WEEKNUM($H126)=W$3,$E126,0))</f>
        <v>0</v>
      </c>
      <c r="X126" s="34">
        <f>IF(YEAR($H126)&lt;YEAR(Cashflow!$D$2),0,IF(WEEKNUM($H126)=X$3,$E126,0))</f>
        <v>0</v>
      </c>
      <c r="Y126" s="34">
        <f>IF(YEAR($H126)&lt;YEAR(Cashflow!$D$2),0,IF(WEEKNUM($H126)=Y$3,$E126,0))</f>
        <v>0</v>
      </c>
      <c r="Z126" s="34">
        <f>IF(YEAR($H126)&lt;YEAR(Cashflow!$D$2),0,IF(WEEKNUM($H126)=Z$3,$E126,0))</f>
        <v>0</v>
      </c>
      <c r="AA126" s="34">
        <f>IF(YEAR($H126)&lt;YEAR(Cashflow!$D$2),0,IF(WEEKNUM($H126)=AA$3,$E126,0))</f>
        <v>0</v>
      </c>
      <c r="AB126" s="34">
        <f>IF(YEAR($H126)&lt;YEAR(Cashflow!$D$2),0,IF(WEEKNUM($H126)=AB$3,$E126,0))</f>
        <v>0</v>
      </c>
      <c r="AC126" s="34">
        <f>IF(YEAR($H126)&lt;YEAR(Cashflow!$D$2),0,IF(WEEKNUM($H126)=AC$3,$E126,0))</f>
        <v>0</v>
      </c>
      <c r="AD126" s="34">
        <f>IF(YEAR($H126)&lt;YEAR(Cashflow!$D$2),0,IF(WEEKNUM($H126)=AD$3,$E126,0))</f>
        <v>0</v>
      </c>
      <c r="AE126" s="34">
        <f>IF(YEAR($H126)&lt;YEAR(Cashflow!$D$2),0,IF(WEEKNUM($H126)=AE$3,$E126,0))</f>
        <v>0</v>
      </c>
      <c r="AF126" s="34">
        <f>IF(YEAR($H126)&lt;YEAR(Cashflow!$D$2),0,IF(WEEKNUM($H126)=AF$3,$E126,0))</f>
        <v>0</v>
      </c>
      <c r="AG126" s="34">
        <f>IF(YEAR($H126)&lt;YEAR(Cashflow!$D$2),0,IF(WEEKNUM($H126)=AG$3,$E126,0))</f>
        <v>0</v>
      </c>
      <c r="AH126" s="34">
        <f>IF(YEAR($H126)&lt;YEAR(Cashflow!$D$2),0,IF(WEEKNUM($H126)=AH$3,$E126,0))</f>
        <v>0</v>
      </c>
      <c r="AI126" s="34">
        <f>IF(YEAR($H126)&lt;YEAR(Cashflow!$D$2),0,IF(WEEKNUM($H126)=AI$3,$E126,0))</f>
        <v>0</v>
      </c>
      <c r="AJ126" s="34">
        <f>IF(YEAR($H126)&lt;YEAR(Cashflow!$D$2),0,IF(WEEKNUM($H126)=AJ$3,$E126,0))</f>
        <v>0</v>
      </c>
      <c r="AK126" s="34">
        <f>IF(YEAR($H126)&lt;YEAR(Cashflow!$D$2),0,IF(WEEKNUM($H126)=AK$3,$E126,0))</f>
        <v>0</v>
      </c>
      <c r="AL126" s="34">
        <f>IF(YEAR($H126)&lt;YEAR(Cashflow!$D$2),0,IF(WEEKNUM($H126)=AL$3,$E126,0))</f>
        <v>0</v>
      </c>
      <c r="AM126" s="34">
        <f>IF(YEAR($H126)&lt;YEAR(Cashflow!$D$2),0,IF(WEEKNUM($H126)=AM$3,$E126,0))</f>
        <v>0</v>
      </c>
      <c r="AN126" s="34">
        <f>IF(YEAR($H126)&lt;YEAR(Cashflow!$D$2),0,IF(WEEKNUM($H126)=AN$3,$E126,0))</f>
        <v>0</v>
      </c>
      <c r="AO126" s="34">
        <f>IF(YEAR($H126)&lt;YEAR(Cashflow!$D$2),0,IF(WEEKNUM($H126)=AO$3,$E126,0))</f>
        <v>0</v>
      </c>
      <c r="AP126" s="34">
        <f>IF(YEAR($H126)&lt;YEAR(Cashflow!$D$2),0,IF(WEEKNUM($H126)=AP$3,$E126,0))</f>
        <v>0</v>
      </c>
      <c r="AQ126" s="34">
        <f>IF(YEAR($H126)&lt;YEAR(Cashflow!$D$2),0,IF(WEEKNUM($H126)=AQ$3,$E126,0))</f>
        <v>0</v>
      </c>
      <c r="AR126" s="34">
        <f>IF(YEAR($H126)&lt;YEAR(Cashflow!$D$2),0,IF(WEEKNUM($H126)=AR$3,$E126,0))</f>
        <v>0</v>
      </c>
      <c r="AS126" s="34">
        <f>IF(YEAR($H126)&lt;YEAR(Cashflow!$D$2),0,IF(WEEKNUM($H126)=AS$3,$E126,0))</f>
        <v>0</v>
      </c>
      <c r="AT126" s="34">
        <f>IF(YEAR($H126)&lt;YEAR(Cashflow!$D$2),0,IF(WEEKNUM($H126)=AT$3,$E126,0))</f>
        <v>0</v>
      </c>
      <c r="AU126" s="34">
        <f>IF(YEAR($H126)&lt;YEAR(Cashflow!$D$2),0,IF(WEEKNUM($H126)=AU$3,$E126,0))</f>
        <v>0</v>
      </c>
      <c r="AV126" s="34">
        <f>IF(YEAR($H126)&lt;YEAR(Cashflow!$D$2),0,IF(WEEKNUM($H126)=AV$3,$E126,0))</f>
        <v>0</v>
      </c>
      <c r="AW126" s="34">
        <f>IF(YEAR($H126)&lt;YEAR(Cashflow!$D$2),0,IF(WEEKNUM($H126)=AW$3,$E126,0))</f>
        <v>0</v>
      </c>
      <c r="AX126" s="28"/>
      <c r="AY126" s="28"/>
      <c r="AZ126" s="28"/>
    </row>
    <row r="127" spans="2:52" ht="15">
      <c r="B127" s="5" t="s">
        <v>167</v>
      </c>
      <c r="C127" s="4">
        <v>43899</v>
      </c>
      <c r="D127" s="4">
        <v>43913</v>
      </c>
      <c r="E127" s="3">
        <v>290.39999999999998</v>
      </c>
      <c r="F127" s="1">
        <v>7</v>
      </c>
      <c r="G127" s="46">
        <v>0</v>
      </c>
      <c r="H127" s="31">
        <f t="shared" si="5"/>
        <v>43913</v>
      </c>
      <c r="I127" s="34">
        <f>IF(YEAR($H127)&lt;YEAR(Cashflow!$D$2),$E127,IF(WEEKNUM($H127)&lt;=I$3,$E127,0))</f>
        <v>290.39999999999998</v>
      </c>
      <c r="J127" s="34">
        <f>IF(YEAR($H127)&lt;YEAR(Cashflow!$D$2),0,IF(WEEKNUM($H127)=J$3,$E127,0))</f>
        <v>0</v>
      </c>
      <c r="K127" s="34">
        <f>IF(YEAR($H127)&lt;YEAR(Cashflow!$D$2),0,IF(WEEKNUM($H127)=K$3,$E127,0))</f>
        <v>0</v>
      </c>
      <c r="L127" s="34">
        <f>IF(YEAR($H127)&lt;YEAR(Cashflow!$D$2),0,IF(WEEKNUM($H127)=L$3,$E127,0))</f>
        <v>0</v>
      </c>
      <c r="M127" s="34">
        <f>IF(YEAR($H127)&lt;YEAR(Cashflow!$D$2),0,IF(WEEKNUM($H127)=M$3,$E127,0))</f>
        <v>0</v>
      </c>
      <c r="N127" s="34">
        <f>IF(YEAR($H127)&lt;YEAR(Cashflow!$D$2),0,IF(WEEKNUM($H127)=N$3,$E127,0))</f>
        <v>0</v>
      </c>
      <c r="O127" s="34">
        <f>IF(YEAR($H127)&lt;YEAR(Cashflow!$D$2),0,IF(WEEKNUM($H127)=O$3,$E127,0))</f>
        <v>0</v>
      </c>
      <c r="P127" s="34">
        <f>IF(YEAR($H127)&lt;YEAR(Cashflow!$D$2),0,IF(WEEKNUM($H127)=P$3,$E127,0))</f>
        <v>0</v>
      </c>
      <c r="Q127" s="34">
        <f>IF(YEAR($H127)&lt;YEAR(Cashflow!$D$2),0,IF(WEEKNUM($H127)=Q$3,$E127,0))</f>
        <v>0</v>
      </c>
      <c r="R127" s="34">
        <f>IF(YEAR($H127)&lt;YEAR(Cashflow!$D$2),0,IF(WEEKNUM($H127)=R$3,$E127,0))</f>
        <v>0</v>
      </c>
      <c r="S127" s="34">
        <f>IF(YEAR($H127)&lt;YEAR(Cashflow!$D$2),0,IF(WEEKNUM($H127)=S$3,$E127,0))</f>
        <v>0</v>
      </c>
      <c r="T127" s="34">
        <f>IF(YEAR($H127)&lt;YEAR(Cashflow!$D$2),0,IF(WEEKNUM($H127)=T$3,$E127,0))</f>
        <v>0</v>
      </c>
      <c r="U127" s="34">
        <f>IF(YEAR($H127)&lt;YEAR(Cashflow!$D$2),0,IF(WEEKNUM($H127)=U$3,$E127,0))</f>
        <v>0</v>
      </c>
      <c r="V127" s="34">
        <f>IF(YEAR($H127)&lt;YEAR(Cashflow!$D$2),0,IF(WEEKNUM($H127)=V$3,$E127,0))</f>
        <v>0</v>
      </c>
      <c r="W127" s="34">
        <f>IF(YEAR($H127)&lt;YEAR(Cashflow!$D$2),0,IF(WEEKNUM($H127)=W$3,$E127,0))</f>
        <v>0</v>
      </c>
      <c r="X127" s="34">
        <f>IF(YEAR($H127)&lt;YEAR(Cashflow!$D$2),0,IF(WEEKNUM($H127)=X$3,$E127,0))</f>
        <v>0</v>
      </c>
      <c r="Y127" s="34">
        <f>IF(YEAR($H127)&lt;YEAR(Cashflow!$D$2),0,IF(WEEKNUM($H127)=Y$3,$E127,0))</f>
        <v>0</v>
      </c>
      <c r="Z127" s="34">
        <f>IF(YEAR($H127)&lt;YEAR(Cashflow!$D$2),0,IF(WEEKNUM($H127)=Z$3,$E127,0))</f>
        <v>0</v>
      </c>
      <c r="AA127" s="34">
        <f>IF(YEAR($H127)&lt;YEAR(Cashflow!$D$2),0,IF(WEEKNUM($H127)=AA$3,$E127,0))</f>
        <v>0</v>
      </c>
      <c r="AB127" s="34">
        <f>IF(YEAR($H127)&lt;YEAR(Cashflow!$D$2),0,IF(WEEKNUM($H127)=AB$3,$E127,0))</f>
        <v>0</v>
      </c>
      <c r="AC127" s="34">
        <f>IF(YEAR($H127)&lt;YEAR(Cashflow!$D$2),0,IF(WEEKNUM($H127)=AC$3,$E127,0))</f>
        <v>0</v>
      </c>
      <c r="AD127" s="34">
        <f>IF(YEAR($H127)&lt;YEAR(Cashflow!$D$2),0,IF(WEEKNUM($H127)=AD$3,$E127,0))</f>
        <v>0</v>
      </c>
      <c r="AE127" s="34">
        <f>IF(YEAR($H127)&lt;YEAR(Cashflow!$D$2),0,IF(WEEKNUM($H127)=AE$3,$E127,0))</f>
        <v>0</v>
      </c>
      <c r="AF127" s="34">
        <f>IF(YEAR($H127)&lt;YEAR(Cashflow!$D$2),0,IF(WEEKNUM($H127)=AF$3,$E127,0))</f>
        <v>0</v>
      </c>
      <c r="AG127" s="34">
        <f>IF(YEAR($H127)&lt;YEAR(Cashflow!$D$2),0,IF(WEEKNUM($H127)=AG$3,$E127,0))</f>
        <v>0</v>
      </c>
      <c r="AH127" s="34">
        <f>IF(YEAR($H127)&lt;YEAR(Cashflow!$D$2),0,IF(WEEKNUM($H127)=AH$3,$E127,0))</f>
        <v>0</v>
      </c>
      <c r="AI127" s="34">
        <f>IF(YEAR($H127)&lt;YEAR(Cashflow!$D$2),0,IF(WEEKNUM($H127)=AI$3,$E127,0))</f>
        <v>0</v>
      </c>
      <c r="AJ127" s="34">
        <f>IF(YEAR($H127)&lt;YEAR(Cashflow!$D$2),0,IF(WEEKNUM($H127)=AJ$3,$E127,0))</f>
        <v>0</v>
      </c>
      <c r="AK127" s="34">
        <f>IF(YEAR($H127)&lt;YEAR(Cashflow!$D$2),0,IF(WEEKNUM($H127)=AK$3,$E127,0))</f>
        <v>0</v>
      </c>
      <c r="AL127" s="34">
        <f>IF(YEAR($H127)&lt;YEAR(Cashflow!$D$2),0,IF(WEEKNUM($H127)=AL$3,$E127,0))</f>
        <v>0</v>
      </c>
      <c r="AM127" s="34">
        <f>IF(YEAR($H127)&lt;YEAR(Cashflow!$D$2),0,IF(WEEKNUM($H127)=AM$3,$E127,0))</f>
        <v>0</v>
      </c>
      <c r="AN127" s="34">
        <f>IF(YEAR($H127)&lt;YEAR(Cashflow!$D$2),0,IF(WEEKNUM($H127)=AN$3,$E127,0))</f>
        <v>0</v>
      </c>
      <c r="AO127" s="34">
        <f>IF(YEAR($H127)&lt;YEAR(Cashflow!$D$2),0,IF(WEEKNUM($H127)=AO$3,$E127,0))</f>
        <v>0</v>
      </c>
      <c r="AP127" s="34">
        <f>IF(YEAR($H127)&lt;YEAR(Cashflow!$D$2),0,IF(WEEKNUM($H127)=AP$3,$E127,0))</f>
        <v>0</v>
      </c>
      <c r="AQ127" s="34">
        <f>IF(YEAR($H127)&lt;YEAR(Cashflow!$D$2),0,IF(WEEKNUM($H127)=AQ$3,$E127,0))</f>
        <v>0</v>
      </c>
      <c r="AR127" s="34">
        <f>IF(YEAR($H127)&lt;YEAR(Cashflow!$D$2),0,IF(WEEKNUM($H127)=AR$3,$E127,0))</f>
        <v>0</v>
      </c>
      <c r="AS127" s="34">
        <f>IF(YEAR($H127)&lt;YEAR(Cashflow!$D$2),0,IF(WEEKNUM($H127)=AS$3,$E127,0))</f>
        <v>0</v>
      </c>
      <c r="AT127" s="34">
        <f>IF(YEAR($H127)&lt;YEAR(Cashflow!$D$2),0,IF(WEEKNUM($H127)=AT$3,$E127,0))</f>
        <v>0</v>
      </c>
      <c r="AU127" s="34">
        <f>IF(YEAR($H127)&lt;YEAR(Cashflow!$D$2),0,IF(WEEKNUM($H127)=AU$3,$E127,0))</f>
        <v>0</v>
      </c>
      <c r="AV127" s="34">
        <f>IF(YEAR($H127)&lt;YEAR(Cashflow!$D$2),0,IF(WEEKNUM($H127)=AV$3,$E127,0))</f>
        <v>0</v>
      </c>
      <c r="AW127" s="34">
        <f>IF(YEAR($H127)&lt;YEAR(Cashflow!$D$2),0,IF(WEEKNUM($H127)=AW$3,$E127,0))</f>
        <v>0</v>
      </c>
      <c r="AX127" s="28"/>
      <c r="AY127" s="28"/>
      <c r="AZ127" s="28"/>
    </row>
    <row r="128" spans="2:52" ht="15">
      <c r="B128" s="5" t="s">
        <v>168</v>
      </c>
      <c r="C128" s="4">
        <v>43892</v>
      </c>
      <c r="D128" s="4">
        <v>43906</v>
      </c>
      <c r="E128" s="3">
        <v>605</v>
      </c>
      <c r="F128" s="1">
        <v>14</v>
      </c>
      <c r="G128" s="46">
        <v>0</v>
      </c>
      <c r="H128" s="31">
        <f t="shared" si="5"/>
        <v>43906</v>
      </c>
      <c r="I128" s="34">
        <f>IF(YEAR($H128)&lt;YEAR(Cashflow!$D$2),$E128,IF(WEEKNUM($H128)&lt;=I$3,$E128,0))</f>
        <v>605</v>
      </c>
      <c r="J128" s="34">
        <f>IF(YEAR($H128)&lt;YEAR(Cashflow!$D$2),0,IF(WEEKNUM($H128)=J$3,$E128,0))</f>
        <v>0</v>
      </c>
      <c r="K128" s="34">
        <f>IF(YEAR($H128)&lt;YEAR(Cashflow!$D$2),0,IF(WEEKNUM($H128)=K$3,$E128,0))</f>
        <v>0</v>
      </c>
      <c r="L128" s="34">
        <f>IF(YEAR($H128)&lt;YEAR(Cashflow!$D$2),0,IF(WEEKNUM($H128)=L$3,$E128,0))</f>
        <v>0</v>
      </c>
      <c r="M128" s="34">
        <f>IF(YEAR($H128)&lt;YEAR(Cashflow!$D$2),0,IF(WEEKNUM($H128)=M$3,$E128,0))</f>
        <v>0</v>
      </c>
      <c r="N128" s="34">
        <f>IF(YEAR($H128)&lt;YEAR(Cashflow!$D$2),0,IF(WEEKNUM($H128)=N$3,$E128,0))</f>
        <v>0</v>
      </c>
      <c r="O128" s="34">
        <f>IF(YEAR($H128)&lt;YEAR(Cashflow!$D$2),0,IF(WEEKNUM($H128)=O$3,$E128,0))</f>
        <v>0</v>
      </c>
      <c r="P128" s="34">
        <f>IF(YEAR($H128)&lt;YEAR(Cashflow!$D$2),0,IF(WEEKNUM($H128)=P$3,$E128,0))</f>
        <v>0</v>
      </c>
      <c r="Q128" s="34">
        <f>IF(YEAR($H128)&lt;YEAR(Cashflow!$D$2),0,IF(WEEKNUM($H128)=Q$3,$E128,0))</f>
        <v>0</v>
      </c>
      <c r="R128" s="34">
        <f>IF(YEAR($H128)&lt;YEAR(Cashflow!$D$2),0,IF(WEEKNUM($H128)=R$3,$E128,0))</f>
        <v>0</v>
      </c>
      <c r="S128" s="34">
        <f>IF(YEAR($H128)&lt;YEAR(Cashflow!$D$2),0,IF(WEEKNUM($H128)=S$3,$E128,0))</f>
        <v>0</v>
      </c>
      <c r="T128" s="34">
        <f>IF(YEAR($H128)&lt;YEAR(Cashflow!$D$2),0,IF(WEEKNUM($H128)=T$3,$E128,0))</f>
        <v>0</v>
      </c>
      <c r="U128" s="34">
        <f>IF(YEAR($H128)&lt;YEAR(Cashflow!$D$2),0,IF(WEEKNUM($H128)=U$3,$E128,0))</f>
        <v>0</v>
      </c>
      <c r="V128" s="34">
        <f>IF(YEAR($H128)&lt;YEAR(Cashflow!$D$2),0,IF(WEEKNUM($H128)=V$3,$E128,0))</f>
        <v>0</v>
      </c>
      <c r="W128" s="34">
        <f>IF(YEAR($H128)&lt;YEAR(Cashflow!$D$2),0,IF(WEEKNUM($H128)=W$3,$E128,0))</f>
        <v>0</v>
      </c>
      <c r="X128" s="34">
        <f>IF(YEAR($H128)&lt;YEAR(Cashflow!$D$2),0,IF(WEEKNUM($H128)=X$3,$E128,0))</f>
        <v>0</v>
      </c>
      <c r="Y128" s="34">
        <f>IF(YEAR($H128)&lt;YEAR(Cashflow!$D$2),0,IF(WEEKNUM($H128)=Y$3,$E128,0))</f>
        <v>0</v>
      </c>
      <c r="Z128" s="34">
        <f>IF(YEAR($H128)&lt;YEAR(Cashflow!$D$2),0,IF(WEEKNUM($H128)=Z$3,$E128,0))</f>
        <v>0</v>
      </c>
      <c r="AA128" s="34">
        <f>IF(YEAR($H128)&lt;YEAR(Cashflow!$D$2),0,IF(WEEKNUM($H128)=AA$3,$E128,0))</f>
        <v>0</v>
      </c>
      <c r="AB128" s="34">
        <f>IF(YEAR($H128)&lt;YEAR(Cashflow!$D$2),0,IF(WEEKNUM($H128)=AB$3,$E128,0))</f>
        <v>0</v>
      </c>
      <c r="AC128" s="34">
        <f>IF(YEAR($H128)&lt;YEAR(Cashflow!$D$2),0,IF(WEEKNUM($H128)=AC$3,$E128,0))</f>
        <v>0</v>
      </c>
      <c r="AD128" s="34">
        <f>IF(YEAR($H128)&lt;YEAR(Cashflow!$D$2),0,IF(WEEKNUM($H128)=AD$3,$E128,0))</f>
        <v>0</v>
      </c>
      <c r="AE128" s="34">
        <f>IF(YEAR($H128)&lt;YEAR(Cashflow!$D$2),0,IF(WEEKNUM($H128)=AE$3,$E128,0))</f>
        <v>0</v>
      </c>
      <c r="AF128" s="34">
        <f>IF(YEAR($H128)&lt;YEAR(Cashflow!$D$2),0,IF(WEEKNUM($H128)=AF$3,$E128,0))</f>
        <v>0</v>
      </c>
      <c r="AG128" s="34">
        <f>IF(YEAR($H128)&lt;YEAR(Cashflow!$D$2),0,IF(WEEKNUM($H128)=AG$3,$E128,0))</f>
        <v>0</v>
      </c>
      <c r="AH128" s="34">
        <f>IF(YEAR($H128)&lt;YEAR(Cashflow!$D$2),0,IF(WEEKNUM($H128)=AH$3,$E128,0))</f>
        <v>0</v>
      </c>
      <c r="AI128" s="34">
        <f>IF(YEAR($H128)&lt;YEAR(Cashflow!$D$2),0,IF(WEEKNUM($H128)=AI$3,$E128,0))</f>
        <v>0</v>
      </c>
      <c r="AJ128" s="34">
        <f>IF(YEAR($H128)&lt;YEAR(Cashflow!$D$2),0,IF(WEEKNUM($H128)=AJ$3,$E128,0))</f>
        <v>0</v>
      </c>
      <c r="AK128" s="34">
        <f>IF(YEAR($H128)&lt;YEAR(Cashflow!$D$2),0,IF(WEEKNUM($H128)=AK$3,$E128,0))</f>
        <v>0</v>
      </c>
      <c r="AL128" s="34">
        <f>IF(YEAR($H128)&lt;YEAR(Cashflow!$D$2),0,IF(WEEKNUM($H128)=AL$3,$E128,0))</f>
        <v>0</v>
      </c>
      <c r="AM128" s="34">
        <f>IF(YEAR($H128)&lt;YEAR(Cashflow!$D$2),0,IF(WEEKNUM($H128)=AM$3,$E128,0))</f>
        <v>0</v>
      </c>
      <c r="AN128" s="34">
        <f>IF(YEAR($H128)&lt;YEAR(Cashflow!$D$2),0,IF(WEEKNUM($H128)=AN$3,$E128,0))</f>
        <v>0</v>
      </c>
      <c r="AO128" s="34">
        <f>IF(YEAR($H128)&lt;YEAR(Cashflow!$D$2),0,IF(WEEKNUM($H128)=AO$3,$E128,0))</f>
        <v>0</v>
      </c>
      <c r="AP128" s="34">
        <f>IF(YEAR($H128)&lt;YEAR(Cashflow!$D$2),0,IF(WEEKNUM($H128)=AP$3,$E128,0))</f>
        <v>0</v>
      </c>
      <c r="AQ128" s="34">
        <f>IF(YEAR($H128)&lt;YEAR(Cashflow!$D$2),0,IF(WEEKNUM($H128)=AQ$3,$E128,0))</f>
        <v>0</v>
      </c>
      <c r="AR128" s="34">
        <f>IF(YEAR($H128)&lt;YEAR(Cashflow!$D$2),0,IF(WEEKNUM($H128)=AR$3,$E128,0))</f>
        <v>0</v>
      </c>
      <c r="AS128" s="34">
        <f>IF(YEAR($H128)&lt;YEAR(Cashflow!$D$2),0,IF(WEEKNUM($H128)=AS$3,$E128,0))</f>
        <v>0</v>
      </c>
      <c r="AT128" s="34">
        <f>IF(YEAR($H128)&lt;YEAR(Cashflow!$D$2),0,IF(WEEKNUM($H128)=AT$3,$E128,0))</f>
        <v>0</v>
      </c>
      <c r="AU128" s="34">
        <f>IF(YEAR($H128)&lt;YEAR(Cashflow!$D$2),0,IF(WEEKNUM($H128)=AU$3,$E128,0))</f>
        <v>0</v>
      </c>
      <c r="AV128" s="34">
        <f>IF(YEAR($H128)&lt;YEAR(Cashflow!$D$2),0,IF(WEEKNUM($H128)=AV$3,$E128,0))</f>
        <v>0</v>
      </c>
      <c r="AW128" s="34">
        <f>IF(YEAR($H128)&lt;YEAR(Cashflow!$D$2),0,IF(WEEKNUM($H128)=AW$3,$E128,0))</f>
        <v>0</v>
      </c>
      <c r="AX128" s="28"/>
      <c r="AY128" s="28"/>
      <c r="AZ128" s="28"/>
    </row>
    <row r="129" spans="2:52" ht="15">
      <c r="B129" s="5" t="s">
        <v>169</v>
      </c>
      <c r="C129" s="4">
        <v>43899</v>
      </c>
      <c r="D129" s="4">
        <v>43913</v>
      </c>
      <c r="E129" s="6">
        <v>1161.5999999999999</v>
      </c>
      <c r="F129" s="1">
        <v>7</v>
      </c>
      <c r="G129" s="46">
        <v>0</v>
      </c>
      <c r="H129" s="31">
        <f t="shared" si="5"/>
        <v>43913</v>
      </c>
      <c r="I129" s="34">
        <f>IF(YEAR($H129)&lt;YEAR(Cashflow!$D$2),$E129,IF(WEEKNUM($H129)&lt;=I$3,$E129,0))</f>
        <v>1161.5999999999999</v>
      </c>
      <c r="J129" s="34">
        <f>IF(YEAR($H129)&lt;YEAR(Cashflow!$D$2),0,IF(WEEKNUM($H129)=J$3,$E129,0))</f>
        <v>0</v>
      </c>
      <c r="K129" s="34">
        <f>IF(YEAR($H129)&lt;YEAR(Cashflow!$D$2),0,IF(WEEKNUM($H129)=K$3,$E129,0))</f>
        <v>0</v>
      </c>
      <c r="L129" s="34">
        <f>IF(YEAR($H129)&lt;YEAR(Cashflow!$D$2),0,IF(WEEKNUM($H129)=L$3,$E129,0))</f>
        <v>0</v>
      </c>
      <c r="M129" s="34">
        <f>IF(YEAR($H129)&lt;YEAR(Cashflow!$D$2),0,IF(WEEKNUM($H129)=M$3,$E129,0))</f>
        <v>0</v>
      </c>
      <c r="N129" s="34">
        <f>IF(YEAR($H129)&lt;YEAR(Cashflow!$D$2),0,IF(WEEKNUM($H129)=N$3,$E129,0))</f>
        <v>0</v>
      </c>
      <c r="O129" s="34">
        <f>IF(YEAR($H129)&lt;YEAR(Cashflow!$D$2),0,IF(WEEKNUM($H129)=O$3,$E129,0))</f>
        <v>0</v>
      </c>
      <c r="P129" s="34">
        <f>IF(YEAR($H129)&lt;YEAR(Cashflow!$D$2),0,IF(WEEKNUM($H129)=P$3,$E129,0))</f>
        <v>0</v>
      </c>
      <c r="Q129" s="34">
        <f>IF(YEAR($H129)&lt;YEAR(Cashflow!$D$2),0,IF(WEEKNUM($H129)=Q$3,$E129,0))</f>
        <v>0</v>
      </c>
      <c r="R129" s="34">
        <f>IF(YEAR($H129)&lt;YEAR(Cashflow!$D$2),0,IF(WEEKNUM($H129)=R$3,$E129,0))</f>
        <v>0</v>
      </c>
      <c r="S129" s="34">
        <f>IF(YEAR($H129)&lt;YEAR(Cashflow!$D$2),0,IF(WEEKNUM($H129)=S$3,$E129,0))</f>
        <v>0</v>
      </c>
      <c r="T129" s="34">
        <f>IF(YEAR($H129)&lt;YEAR(Cashflow!$D$2),0,IF(WEEKNUM($H129)=T$3,$E129,0))</f>
        <v>0</v>
      </c>
      <c r="U129" s="34">
        <f>IF(YEAR($H129)&lt;YEAR(Cashflow!$D$2),0,IF(WEEKNUM($H129)=U$3,$E129,0))</f>
        <v>0</v>
      </c>
      <c r="V129" s="34">
        <f>IF(YEAR($H129)&lt;YEAR(Cashflow!$D$2),0,IF(WEEKNUM($H129)=V$3,$E129,0))</f>
        <v>0</v>
      </c>
      <c r="W129" s="34">
        <f>IF(YEAR($H129)&lt;YEAR(Cashflow!$D$2),0,IF(WEEKNUM($H129)=W$3,$E129,0))</f>
        <v>0</v>
      </c>
      <c r="X129" s="34">
        <f>IF(YEAR($H129)&lt;YEAR(Cashflow!$D$2),0,IF(WEEKNUM($H129)=X$3,$E129,0))</f>
        <v>0</v>
      </c>
      <c r="Y129" s="34">
        <f>IF(YEAR($H129)&lt;YEAR(Cashflow!$D$2),0,IF(WEEKNUM($H129)=Y$3,$E129,0))</f>
        <v>0</v>
      </c>
      <c r="Z129" s="34">
        <f>IF(YEAR($H129)&lt;YEAR(Cashflow!$D$2),0,IF(WEEKNUM($H129)=Z$3,$E129,0))</f>
        <v>0</v>
      </c>
      <c r="AA129" s="34">
        <f>IF(YEAR($H129)&lt;YEAR(Cashflow!$D$2),0,IF(WEEKNUM($H129)=AA$3,$E129,0))</f>
        <v>0</v>
      </c>
      <c r="AB129" s="34">
        <f>IF(YEAR($H129)&lt;YEAR(Cashflow!$D$2),0,IF(WEEKNUM($H129)=AB$3,$E129,0))</f>
        <v>0</v>
      </c>
      <c r="AC129" s="34">
        <f>IF(YEAR($H129)&lt;YEAR(Cashflow!$D$2),0,IF(WEEKNUM($H129)=AC$3,$E129,0))</f>
        <v>0</v>
      </c>
      <c r="AD129" s="34">
        <f>IF(YEAR($H129)&lt;YEAR(Cashflow!$D$2),0,IF(WEEKNUM($H129)=AD$3,$E129,0))</f>
        <v>0</v>
      </c>
      <c r="AE129" s="34">
        <f>IF(YEAR($H129)&lt;YEAR(Cashflow!$D$2),0,IF(WEEKNUM($H129)=AE$3,$E129,0))</f>
        <v>0</v>
      </c>
      <c r="AF129" s="34">
        <f>IF(YEAR($H129)&lt;YEAR(Cashflow!$D$2),0,IF(WEEKNUM($H129)=AF$3,$E129,0))</f>
        <v>0</v>
      </c>
      <c r="AG129" s="34">
        <f>IF(YEAR($H129)&lt;YEAR(Cashflow!$D$2),0,IF(WEEKNUM($H129)=AG$3,$E129,0))</f>
        <v>0</v>
      </c>
      <c r="AH129" s="34">
        <f>IF(YEAR($H129)&lt;YEAR(Cashflow!$D$2),0,IF(WEEKNUM($H129)=AH$3,$E129,0))</f>
        <v>0</v>
      </c>
      <c r="AI129" s="34">
        <f>IF(YEAR($H129)&lt;YEAR(Cashflow!$D$2),0,IF(WEEKNUM($H129)=AI$3,$E129,0))</f>
        <v>0</v>
      </c>
      <c r="AJ129" s="34">
        <f>IF(YEAR($H129)&lt;YEAR(Cashflow!$D$2),0,IF(WEEKNUM($H129)=AJ$3,$E129,0))</f>
        <v>0</v>
      </c>
      <c r="AK129" s="34">
        <f>IF(YEAR($H129)&lt;YEAR(Cashflow!$D$2),0,IF(WEEKNUM($H129)=AK$3,$E129,0))</f>
        <v>0</v>
      </c>
      <c r="AL129" s="34">
        <f>IF(YEAR($H129)&lt;YEAR(Cashflow!$D$2),0,IF(WEEKNUM($H129)=AL$3,$E129,0))</f>
        <v>0</v>
      </c>
      <c r="AM129" s="34">
        <f>IF(YEAR($H129)&lt;YEAR(Cashflow!$D$2),0,IF(WEEKNUM($H129)=AM$3,$E129,0))</f>
        <v>0</v>
      </c>
      <c r="AN129" s="34">
        <f>IF(YEAR($H129)&lt;YEAR(Cashflow!$D$2),0,IF(WEEKNUM($H129)=AN$3,$E129,0))</f>
        <v>0</v>
      </c>
      <c r="AO129" s="34">
        <f>IF(YEAR($H129)&lt;YEAR(Cashflow!$D$2),0,IF(WEEKNUM($H129)=AO$3,$E129,0))</f>
        <v>0</v>
      </c>
      <c r="AP129" s="34">
        <f>IF(YEAR($H129)&lt;YEAR(Cashflow!$D$2),0,IF(WEEKNUM($H129)=AP$3,$E129,0))</f>
        <v>0</v>
      </c>
      <c r="AQ129" s="34">
        <f>IF(YEAR($H129)&lt;YEAR(Cashflow!$D$2),0,IF(WEEKNUM($H129)=AQ$3,$E129,0))</f>
        <v>0</v>
      </c>
      <c r="AR129" s="34">
        <f>IF(YEAR($H129)&lt;YEAR(Cashflow!$D$2),0,IF(WEEKNUM($H129)=AR$3,$E129,0))</f>
        <v>0</v>
      </c>
      <c r="AS129" s="34">
        <f>IF(YEAR($H129)&lt;YEAR(Cashflow!$D$2),0,IF(WEEKNUM($H129)=AS$3,$E129,0))</f>
        <v>0</v>
      </c>
      <c r="AT129" s="34">
        <f>IF(YEAR($H129)&lt;YEAR(Cashflow!$D$2),0,IF(WEEKNUM($H129)=AT$3,$E129,0))</f>
        <v>0</v>
      </c>
      <c r="AU129" s="34">
        <f>IF(YEAR($H129)&lt;YEAR(Cashflow!$D$2),0,IF(WEEKNUM($H129)=AU$3,$E129,0))</f>
        <v>0</v>
      </c>
      <c r="AV129" s="34">
        <f>IF(YEAR($H129)&lt;YEAR(Cashflow!$D$2),0,IF(WEEKNUM($H129)=AV$3,$E129,0))</f>
        <v>0</v>
      </c>
      <c r="AW129" s="34">
        <f>IF(YEAR($H129)&lt;YEAR(Cashflow!$D$2),0,IF(WEEKNUM($H129)=AW$3,$E129,0))</f>
        <v>0</v>
      </c>
      <c r="AX129" s="28"/>
      <c r="AY129" s="28"/>
      <c r="AZ129" s="28"/>
    </row>
    <row r="130" spans="2:52" ht="12.75" customHeight="1">
      <c r="B130" s="5" t="s">
        <v>170</v>
      </c>
      <c r="C130" s="7">
        <v>43781</v>
      </c>
      <c r="D130" s="7">
        <v>43781</v>
      </c>
      <c r="E130" s="1">
        <v>548.13</v>
      </c>
      <c r="F130" s="1">
        <v>125</v>
      </c>
      <c r="G130" s="46">
        <v>0</v>
      </c>
      <c r="H130" s="31">
        <f t="shared" si="5"/>
        <v>43781</v>
      </c>
      <c r="I130" s="34">
        <f>IF(YEAR($H130)&lt;YEAR(Cashflow!$D$2),$E130,IF(WEEKNUM($H130)&lt;=I$3,$E130,0))</f>
        <v>548.13</v>
      </c>
      <c r="J130" s="34">
        <f>IF(YEAR($H130)&lt;YEAR(Cashflow!$D$2),0,IF(WEEKNUM($H130)=J$3,$E130,0))</f>
        <v>0</v>
      </c>
      <c r="K130" s="34">
        <f>IF(YEAR($H130)&lt;YEAR(Cashflow!$D$2),0,IF(WEEKNUM($H130)=K$3,$E130,0))</f>
        <v>0</v>
      </c>
      <c r="L130" s="34">
        <f>IF(YEAR($H130)&lt;YEAR(Cashflow!$D$2),0,IF(WEEKNUM($H130)=L$3,$E130,0))</f>
        <v>0</v>
      </c>
      <c r="M130" s="34">
        <f>IF(YEAR($H130)&lt;YEAR(Cashflow!$D$2),0,IF(WEEKNUM($H130)=M$3,$E130,0))</f>
        <v>0</v>
      </c>
      <c r="N130" s="34">
        <f>IF(YEAR($H130)&lt;YEAR(Cashflow!$D$2),0,IF(WEEKNUM($H130)=N$3,$E130,0))</f>
        <v>0</v>
      </c>
      <c r="O130" s="34">
        <f>IF(YEAR($H130)&lt;YEAR(Cashflow!$D$2),0,IF(WEEKNUM($H130)=O$3,$E130,0))</f>
        <v>0</v>
      </c>
      <c r="P130" s="34">
        <f>IF(YEAR($H130)&lt;YEAR(Cashflow!$D$2),0,IF(WEEKNUM($H130)=P$3,$E130,0))</f>
        <v>0</v>
      </c>
      <c r="Q130" s="34">
        <f>IF(YEAR($H130)&lt;YEAR(Cashflow!$D$2),0,IF(WEEKNUM($H130)=Q$3,$E130,0))</f>
        <v>0</v>
      </c>
      <c r="R130" s="34">
        <f>IF(YEAR($H130)&lt;YEAR(Cashflow!$D$2),0,IF(WEEKNUM($H130)=R$3,$E130,0))</f>
        <v>0</v>
      </c>
      <c r="S130" s="34">
        <f>IF(YEAR($H130)&lt;YEAR(Cashflow!$D$2),0,IF(WEEKNUM($H130)=S$3,$E130,0))</f>
        <v>0</v>
      </c>
      <c r="T130" s="34">
        <f>IF(YEAR($H130)&lt;YEAR(Cashflow!$D$2),0,IF(WEEKNUM($H130)=T$3,$E130,0))</f>
        <v>0</v>
      </c>
      <c r="U130" s="34">
        <f>IF(YEAR($H130)&lt;YEAR(Cashflow!$D$2),0,IF(WEEKNUM($H130)=U$3,$E130,0))</f>
        <v>0</v>
      </c>
      <c r="V130" s="34">
        <f>IF(YEAR($H130)&lt;YEAR(Cashflow!$D$2),0,IF(WEEKNUM($H130)=V$3,$E130,0))</f>
        <v>0</v>
      </c>
      <c r="W130" s="34">
        <f>IF(YEAR($H130)&lt;YEAR(Cashflow!$D$2),0,IF(WEEKNUM($H130)=W$3,$E130,0))</f>
        <v>0</v>
      </c>
      <c r="X130" s="34">
        <f>IF(YEAR($H130)&lt;YEAR(Cashflow!$D$2),0,IF(WEEKNUM($H130)=X$3,$E130,0))</f>
        <v>0</v>
      </c>
      <c r="Y130" s="34">
        <f>IF(YEAR($H130)&lt;YEAR(Cashflow!$D$2),0,IF(WEEKNUM($H130)=Y$3,$E130,0))</f>
        <v>0</v>
      </c>
      <c r="Z130" s="34">
        <f>IF(YEAR($H130)&lt;YEAR(Cashflow!$D$2),0,IF(WEEKNUM($H130)=Z$3,$E130,0))</f>
        <v>0</v>
      </c>
      <c r="AA130" s="34">
        <f>IF(YEAR($H130)&lt;YEAR(Cashflow!$D$2),0,IF(WEEKNUM($H130)=AA$3,$E130,0))</f>
        <v>0</v>
      </c>
      <c r="AB130" s="34">
        <f>IF(YEAR($H130)&lt;YEAR(Cashflow!$D$2),0,IF(WEEKNUM($H130)=AB$3,$E130,0))</f>
        <v>0</v>
      </c>
      <c r="AC130" s="34">
        <f>IF(YEAR($H130)&lt;YEAR(Cashflow!$D$2),0,IF(WEEKNUM($H130)=AC$3,$E130,0))</f>
        <v>0</v>
      </c>
      <c r="AD130" s="34">
        <f>IF(YEAR($H130)&lt;YEAR(Cashflow!$D$2),0,IF(WEEKNUM($H130)=AD$3,$E130,0))</f>
        <v>0</v>
      </c>
      <c r="AE130" s="34">
        <f>IF(YEAR($H130)&lt;YEAR(Cashflow!$D$2),0,IF(WEEKNUM($H130)=AE$3,$E130,0))</f>
        <v>0</v>
      </c>
      <c r="AF130" s="34">
        <f>IF(YEAR($H130)&lt;YEAR(Cashflow!$D$2),0,IF(WEEKNUM($H130)=AF$3,$E130,0))</f>
        <v>0</v>
      </c>
      <c r="AG130" s="34">
        <f>IF(YEAR($H130)&lt;YEAR(Cashflow!$D$2),0,IF(WEEKNUM($H130)=AG$3,$E130,0))</f>
        <v>0</v>
      </c>
      <c r="AH130" s="34">
        <f>IF(YEAR($H130)&lt;YEAR(Cashflow!$D$2),0,IF(WEEKNUM($H130)=AH$3,$E130,0))</f>
        <v>0</v>
      </c>
      <c r="AI130" s="34">
        <f>IF(YEAR($H130)&lt;YEAR(Cashflow!$D$2),0,IF(WEEKNUM($H130)=AI$3,$E130,0))</f>
        <v>0</v>
      </c>
      <c r="AJ130" s="34">
        <f>IF(YEAR($H130)&lt;YEAR(Cashflow!$D$2),0,IF(WEEKNUM($H130)=AJ$3,$E130,0))</f>
        <v>0</v>
      </c>
      <c r="AK130" s="34">
        <f>IF(YEAR($H130)&lt;YEAR(Cashflow!$D$2),0,IF(WEEKNUM($H130)=AK$3,$E130,0))</f>
        <v>0</v>
      </c>
      <c r="AL130" s="34">
        <f>IF(YEAR($H130)&lt;YEAR(Cashflow!$D$2),0,IF(WEEKNUM($H130)=AL$3,$E130,0))</f>
        <v>0</v>
      </c>
      <c r="AM130" s="34">
        <f>IF(YEAR($H130)&lt;YEAR(Cashflow!$D$2),0,IF(WEEKNUM($H130)=AM$3,$E130,0))</f>
        <v>0</v>
      </c>
      <c r="AN130" s="34">
        <f>IF(YEAR($H130)&lt;YEAR(Cashflow!$D$2),0,IF(WEEKNUM($H130)=AN$3,$E130,0))</f>
        <v>0</v>
      </c>
      <c r="AO130" s="34">
        <f>IF(YEAR($H130)&lt;YEAR(Cashflow!$D$2),0,IF(WEEKNUM($H130)=AO$3,$E130,0))</f>
        <v>0</v>
      </c>
      <c r="AP130" s="34">
        <f>IF(YEAR($H130)&lt;YEAR(Cashflow!$D$2),0,IF(WEEKNUM($H130)=AP$3,$E130,0))</f>
        <v>0</v>
      </c>
      <c r="AQ130" s="34">
        <f>IF(YEAR($H130)&lt;YEAR(Cashflow!$D$2),0,IF(WEEKNUM($H130)=AQ$3,$E130,0))</f>
        <v>0</v>
      </c>
      <c r="AR130" s="34">
        <f>IF(YEAR($H130)&lt;YEAR(Cashflow!$D$2),0,IF(WEEKNUM($H130)=AR$3,$E130,0))</f>
        <v>0</v>
      </c>
      <c r="AS130" s="34">
        <f>IF(YEAR($H130)&lt;YEAR(Cashflow!$D$2),0,IF(WEEKNUM($H130)=AS$3,$E130,0))</f>
        <v>0</v>
      </c>
      <c r="AT130" s="34">
        <f>IF(YEAR($H130)&lt;YEAR(Cashflow!$D$2),0,IF(WEEKNUM($H130)=AT$3,$E130,0))</f>
        <v>0</v>
      </c>
      <c r="AU130" s="34">
        <f>IF(YEAR($H130)&lt;YEAR(Cashflow!$D$2),0,IF(WEEKNUM($H130)=AU$3,$E130,0))</f>
        <v>0</v>
      </c>
      <c r="AV130" s="34">
        <f>IF(YEAR($H130)&lt;YEAR(Cashflow!$D$2),0,IF(WEEKNUM($H130)=AV$3,$E130,0))</f>
        <v>0</v>
      </c>
      <c r="AW130" s="34">
        <f>IF(YEAR($H130)&lt;YEAR(Cashflow!$D$2),0,IF(WEEKNUM($H130)=AW$3,$E130,0))</f>
        <v>0</v>
      </c>
      <c r="AX130" s="28"/>
      <c r="AY130" s="28"/>
      <c r="AZ130" s="28"/>
    </row>
    <row r="131" spans="2:52" ht="12.75" customHeight="1">
      <c r="B131" s="5" t="s">
        <v>171</v>
      </c>
      <c r="C131" s="4">
        <v>43801</v>
      </c>
      <c r="D131" s="4">
        <v>43801</v>
      </c>
      <c r="E131" s="1">
        <v>548.13</v>
      </c>
      <c r="F131" s="1">
        <v>105</v>
      </c>
      <c r="G131" s="46">
        <v>0</v>
      </c>
      <c r="H131" s="31">
        <f t="shared" si="5"/>
        <v>43801</v>
      </c>
      <c r="I131" s="34">
        <f>IF(YEAR($H131)&lt;YEAR(Cashflow!$D$2),$E131,IF(WEEKNUM($H131)&lt;=I$3,$E131,0))</f>
        <v>548.13</v>
      </c>
      <c r="J131" s="34">
        <f>IF(YEAR($H131)&lt;YEAR(Cashflow!$D$2),0,IF(WEEKNUM($H131)=J$3,$E131,0))</f>
        <v>0</v>
      </c>
      <c r="K131" s="34">
        <f>IF(YEAR($H131)&lt;YEAR(Cashflow!$D$2),0,IF(WEEKNUM($H131)=K$3,$E131,0))</f>
        <v>0</v>
      </c>
      <c r="L131" s="34">
        <f>IF(YEAR($H131)&lt;YEAR(Cashflow!$D$2),0,IF(WEEKNUM($H131)=L$3,$E131,0))</f>
        <v>0</v>
      </c>
      <c r="M131" s="34">
        <f>IF(YEAR($H131)&lt;YEAR(Cashflow!$D$2),0,IF(WEEKNUM($H131)=M$3,$E131,0))</f>
        <v>0</v>
      </c>
      <c r="N131" s="34">
        <f>IF(YEAR($H131)&lt;YEAR(Cashflow!$D$2),0,IF(WEEKNUM($H131)=N$3,$E131,0))</f>
        <v>0</v>
      </c>
      <c r="O131" s="34">
        <f>IF(YEAR($H131)&lt;YEAR(Cashflow!$D$2),0,IF(WEEKNUM($H131)=O$3,$E131,0))</f>
        <v>0</v>
      </c>
      <c r="P131" s="34">
        <f>IF(YEAR($H131)&lt;YEAR(Cashflow!$D$2),0,IF(WEEKNUM($H131)=P$3,$E131,0))</f>
        <v>0</v>
      </c>
      <c r="Q131" s="34">
        <f>IF(YEAR($H131)&lt;YEAR(Cashflow!$D$2),0,IF(WEEKNUM($H131)=Q$3,$E131,0))</f>
        <v>0</v>
      </c>
      <c r="R131" s="34">
        <f>IF(YEAR($H131)&lt;YEAR(Cashflow!$D$2),0,IF(WEEKNUM($H131)=R$3,$E131,0))</f>
        <v>0</v>
      </c>
      <c r="S131" s="34">
        <f>IF(YEAR($H131)&lt;YEAR(Cashflow!$D$2),0,IF(WEEKNUM($H131)=S$3,$E131,0))</f>
        <v>0</v>
      </c>
      <c r="T131" s="34">
        <f>IF(YEAR($H131)&lt;YEAR(Cashflow!$D$2),0,IF(WEEKNUM($H131)=T$3,$E131,0))</f>
        <v>0</v>
      </c>
      <c r="U131" s="34">
        <f>IF(YEAR($H131)&lt;YEAR(Cashflow!$D$2),0,IF(WEEKNUM($H131)=U$3,$E131,0))</f>
        <v>0</v>
      </c>
      <c r="V131" s="34">
        <f>IF(YEAR($H131)&lt;YEAR(Cashflow!$D$2),0,IF(WEEKNUM($H131)=V$3,$E131,0))</f>
        <v>0</v>
      </c>
      <c r="W131" s="34">
        <f>IF(YEAR($H131)&lt;YEAR(Cashflow!$D$2),0,IF(WEEKNUM($H131)=W$3,$E131,0))</f>
        <v>0</v>
      </c>
      <c r="X131" s="34">
        <f>IF(YEAR($H131)&lt;YEAR(Cashflow!$D$2),0,IF(WEEKNUM($H131)=X$3,$E131,0))</f>
        <v>0</v>
      </c>
      <c r="Y131" s="34">
        <f>IF(YEAR($H131)&lt;YEAR(Cashflow!$D$2),0,IF(WEEKNUM($H131)=Y$3,$E131,0))</f>
        <v>0</v>
      </c>
      <c r="Z131" s="34">
        <f>IF(YEAR($H131)&lt;YEAR(Cashflow!$D$2),0,IF(WEEKNUM($H131)=Z$3,$E131,0))</f>
        <v>0</v>
      </c>
      <c r="AA131" s="34">
        <f>IF(YEAR($H131)&lt;YEAR(Cashflow!$D$2),0,IF(WEEKNUM($H131)=AA$3,$E131,0))</f>
        <v>0</v>
      </c>
      <c r="AB131" s="34">
        <f>IF(YEAR($H131)&lt;YEAR(Cashflow!$D$2),0,IF(WEEKNUM($H131)=AB$3,$E131,0))</f>
        <v>0</v>
      </c>
      <c r="AC131" s="34">
        <f>IF(YEAR($H131)&lt;YEAR(Cashflow!$D$2),0,IF(WEEKNUM($H131)=AC$3,$E131,0))</f>
        <v>0</v>
      </c>
      <c r="AD131" s="34">
        <f>IF(YEAR($H131)&lt;YEAR(Cashflow!$D$2),0,IF(WEEKNUM($H131)=AD$3,$E131,0))</f>
        <v>0</v>
      </c>
      <c r="AE131" s="34">
        <f>IF(YEAR($H131)&lt;YEAR(Cashflow!$D$2),0,IF(WEEKNUM($H131)=AE$3,$E131,0))</f>
        <v>0</v>
      </c>
      <c r="AF131" s="34">
        <f>IF(YEAR($H131)&lt;YEAR(Cashflow!$D$2),0,IF(WEEKNUM($H131)=AF$3,$E131,0))</f>
        <v>0</v>
      </c>
      <c r="AG131" s="34">
        <f>IF(YEAR($H131)&lt;YEAR(Cashflow!$D$2),0,IF(WEEKNUM($H131)=AG$3,$E131,0))</f>
        <v>0</v>
      </c>
      <c r="AH131" s="34">
        <f>IF(YEAR($H131)&lt;YEAR(Cashflow!$D$2),0,IF(WEEKNUM($H131)=AH$3,$E131,0))</f>
        <v>0</v>
      </c>
      <c r="AI131" s="34">
        <f>IF(YEAR($H131)&lt;YEAR(Cashflow!$D$2),0,IF(WEEKNUM($H131)=AI$3,$E131,0))</f>
        <v>0</v>
      </c>
      <c r="AJ131" s="34">
        <f>IF(YEAR($H131)&lt;YEAR(Cashflow!$D$2),0,IF(WEEKNUM($H131)=AJ$3,$E131,0))</f>
        <v>0</v>
      </c>
      <c r="AK131" s="34">
        <f>IF(YEAR($H131)&lt;YEAR(Cashflow!$D$2),0,IF(WEEKNUM($H131)=AK$3,$E131,0))</f>
        <v>0</v>
      </c>
      <c r="AL131" s="34">
        <f>IF(YEAR($H131)&lt;YEAR(Cashflow!$D$2),0,IF(WEEKNUM($H131)=AL$3,$E131,0))</f>
        <v>0</v>
      </c>
      <c r="AM131" s="34">
        <f>IF(YEAR($H131)&lt;YEAR(Cashflow!$D$2),0,IF(WEEKNUM($H131)=AM$3,$E131,0))</f>
        <v>0</v>
      </c>
      <c r="AN131" s="34">
        <f>IF(YEAR($H131)&lt;YEAR(Cashflow!$D$2),0,IF(WEEKNUM($H131)=AN$3,$E131,0))</f>
        <v>0</v>
      </c>
      <c r="AO131" s="34">
        <f>IF(YEAR($H131)&lt;YEAR(Cashflow!$D$2),0,IF(WEEKNUM($H131)=AO$3,$E131,0))</f>
        <v>0</v>
      </c>
      <c r="AP131" s="34">
        <f>IF(YEAR($H131)&lt;YEAR(Cashflow!$D$2),0,IF(WEEKNUM($H131)=AP$3,$E131,0))</f>
        <v>0</v>
      </c>
      <c r="AQ131" s="34">
        <f>IF(YEAR($H131)&lt;YEAR(Cashflow!$D$2),0,IF(WEEKNUM($H131)=AQ$3,$E131,0))</f>
        <v>0</v>
      </c>
      <c r="AR131" s="34">
        <f>IF(YEAR($H131)&lt;YEAR(Cashflow!$D$2),0,IF(WEEKNUM($H131)=AR$3,$E131,0))</f>
        <v>0</v>
      </c>
      <c r="AS131" s="34">
        <f>IF(YEAR($H131)&lt;YEAR(Cashflow!$D$2),0,IF(WEEKNUM($H131)=AS$3,$E131,0))</f>
        <v>0</v>
      </c>
      <c r="AT131" s="34">
        <f>IF(YEAR($H131)&lt;YEAR(Cashflow!$D$2),0,IF(WEEKNUM($H131)=AT$3,$E131,0))</f>
        <v>0</v>
      </c>
      <c r="AU131" s="34">
        <f>IF(YEAR($H131)&lt;YEAR(Cashflow!$D$2),0,IF(WEEKNUM($H131)=AU$3,$E131,0))</f>
        <v>0</v>
      </c>
      <c r="AV131" s="34">
        <f>IF(YEAR($H131)&lt;YEAR(Cashflow!$D$2),0,IF(WEEKNUM($H131)=AV$3,$E131,0))</f>
        <v>0</v>
      </c>
      <c r="AW131" s="34">
        <f>IF(YEAR($H131)&lt;YEAR(Cashflow!$D$2),0,IF(WEEKNUM($H131)=AW$3,$E131,0))</f>
        <v>0</v>
      </c>
      <c r="AX131" s="28"/>
      <c r="AY131" s="28"/>
      <c r="AZ131" s="28"/>
    </row>
    <row r="132" spans="2:52" ht="15">
      <c r="B132" s="5" t="s">
        <v>172</v>
      </c>
      <c r="C132" s="7">
        <v>43754</v>
      </c>
      <c r="D132" s="7">
        <v>43768</v>
      </c>
      <c r="E132" s="3">
        <v>822.8</v>
      </c>
      <c r="F132" s="1">
        <v>152</v>
      </c>
      <c r="G132" s="46">
        <v>0</v>
      </c>
      <c r="H132" s="31">
        <f t="shared" si="5"/>
        <v>43768</v>
      </c>
      <c r="I132" s="34">
        <f>IF(YEAR($H132)&lt;YEAR(Cashflow!$D$2),$E132,IF(WEEKNUM($H132)&lt;=I$3,$E132,0))</f>
        <v>822.8</v>
      </c>
      <c r="J132" s="34">
        <f>IF(YEAR($H132)&lt;YEAR(Cashflow!$D$2),0,IF(WEEKNUM($H132)=J$3,$E132,0))</f>
        <v>0</v>
      </c>
      <c r="K132" s="34">
        <f>IF(YEAR($H132)&lt;YEAR(Cashflow!$D$2),0,IF(WEEKNUM($H132)=K$3,$E132,0))</f>
        <v>0</v>
      </c>
      <c r="L132" s="34">
        <f>IF(YEAR($H132)&lt;YEAR(Cashflow!$D$2),0,IF(WEEKNUM($H132)=L$3,$E132,0))</f>
        <v>0</v>
      </c>
      <c r="M132" s="34">
        <f>IF(YEAR($H132)&lt;YEAR(Cashflow!$D$2),0,IF(WEEKNUM($H132)=M$3,$E132,0))</f>
        <v>0</v>
      </c>
      <c r="N132" s="34">
        <f>IF(YEAR($H132)&lt;YEAR(Cashflow!$D$2),0,IF(WEEKNUM($H132)=N$3,$E132,0))</f>
        <v>0</v>
      </c>
      <c r="O132" s="34">
        <f>IF(YEAR($H132)&lt;YEAR(Cashflow!$D$2),0,IF(WEEKNUM($H132)=O$3,$E132,0))</f>
        <v>0</v>
      </c>
      <c r="P132" s="34">
        <f>IF(YEAR($H132)&lt;YEAR(Cashflow!$D$2),0,IF(WEEKNUM($H132)=P$3,$E132,0))</f>
        <v>0</v>
      </c>
      <c r="Q132" s="34">
        <f>IF(YEAR($H132)&lt;YEAR(Cashflow!$D$2),0,IF(WEEKNUM($H132)=Q$3,$E132,0))</f>
        <v>0</v>
      </c>
      <c r="R132" s="34">
        <f>IF(YEAR($H132)&lt;YEAR(Cashflow!$D$2),0,IF(WEEKNUM($H132)=R$3,$E132,0))</f>
        <v>0</v>
      </c>
      <c r="S132" s="34">
        <f>IF(YEAR($H132)&lt;YEAR(Cashflow!$D$2),0,IF(WEEKNUM($H132)=S$3,$E132,0))</f>
        <v>0</v>
      </c>
      <c r="T132" s="34">
        <f>IF(YEAR($H132)&lt;YEAR(Cashflow!$D$2),0,IF(WEEKNUM($H132)=T$3,$E132,0))</f>
        <v>0</v>
      </c>
      <c r="U132" s="34">
        <f>IF(YEAR($H132)&lt;YEAR(Cashflow!$D$2),0,IF(WEEKNUM($H132)=U$3,$E132,0))</f>
        <v>0</v>
      </c>
      <c r="V132" s="34">
        <f>IF(YEAR($H132)&lt;YEAR(Cashflow!$D$2),0,IF(WEEKNUM($H132)=V$3,$E132,0))</f>
        <v>0</v>
      </c>
      <c r="W132" s="34">
        <f>IF(YEAR($H132)&lt;YEAR(Cashflow!$D$2),0,IF(WEEKNUM($H132)=W$3,$E132,0))</f>
        <v>0</v>
      </c>
      <c r="X132" s="34">
        <f>IF(YEAR($H132)&lt;YEAR(Cashflow!$D$2),0,IF(WEEKNUM($H132)=X$3,$E132,0))</f>
        <v>0</v>
      </c>
      <c r="Y132" s="34">
        <f>IF(YEAR($H132)&lt;YEAR(Cashflow!$D$2),0,IF(WEEKNUM($H132)=Y$3,$E132,0))</f>
        <v>0</v>
      </c>
      <c r="Z132" s="34">
        <f>IF(YEAR($H132)&lt;YEAR(Cashflow!$D$2),0,IF(WEEKNUM($H132)=Z$3,$E132,0))</f>
        <v>0</v>
      </c>
      <c r="AA132" s="34">
        <f>IF(YEAR($H132)&lt;YEAR(Cashflow!$D$2),0,IF(WEEKNUM($H132)=AA$3,$E132,0))</f>
        <v>0</v>
      </c>
      <c r="AB132" s="34">
        <f>IF(YEAR($H132)&lt;YEAR(Cashflow!$D$2),0,IF(WEEKNUM($H132)=AB$3,$E132,0))</f>
        <v>0</v>
      </c>
      <c r="AC132" s="34">
        <f>IF(YEAR($H132)&lt;YEAR(Cashflow!$D$2),0,IF(WEEKNUM($H132)=AC$3,$E132,0))</f>
        <v>0</v>
      </c>
      <c r="AD132" s="34">
        <f>IF(YEAR($H132)&lt;YEAR(Cashflow!$D$2),0,IF(WEEKNUM($H132)=AD$3,$E132,0))</f>
        <v>0</v>
      </c>
      <c r="AE132" s="34">
        <f>IF(YEAR($H132)&lt;YEAR(Cashflow!$D$2),0,IF(WEEKNUM($H132)=AE$3,$E132,0))</f>
        <v>0</v>
      </c>
      <c r="AF132" s="34">
        <f>IF(YEAR($H132)&lt;YEAR(Cashflow!$D$2),0,IF(WEEKNUM($H132)=AF$3,$E132,0))</f>
        <v>0</v>
      </c>
      <c r="AG132" s="34">
        <f>IF(YEAR($H132)&lt;YEAR(Cashflow!$D$2),0,IF(WEEKNUM($H132)=AG$3,$E132,0))</f>
        <v>0</v>
      </c>
      <c r="AH132" s="34">
        <f>IF(YEAR($H132)&lt;YEAR(Cashflow!$D$2),0,IF(WEEKNUM($H132)=AH$3,$E132,0))</f>
        <v>0</v>
      </c>
      <c r="AI132" s="34">
        <f>IF(YEAR($H132)&lt;YEAR(Cashflow!$D$2),0,IF(WEEKNUM($H132)=AI$3,$E132,0))</f>
        <v>0</v>
      </c>
      <c r="AJ132" s="34">
        <f>IF(YEAR($H132)&lt;YEAR(Cashflow!$D$2),0,IF(WEEKNUM($H132)=AJ$3,$E132,0))</f>
        <v>0</v>
      </c>
      <c r="AK132" s="34">
        <f>IF(YEAR($H132)&lt;YEAR(Cashflow!$D$2),0,IF(WEEKNUM($H132)=AK$3,$E132,0))</f>
        <v>0</v>
      </c>
      <c r="AL132" s="34">
        <f>IF(YEAR($H132)&lt;YEAR(Cashflow!$D$2),0,IF(WEEKNUM($H132)=AL$3,$E132,0))</f>
        <v>0</v>
      </c>
      <c r="AM132" s="34">
        <f>IF(YEAR($H132)&lt;YEAR(Cashflow!$D$2),0,IF(WEEKNUM($H132)=AM$3,$E132,0))</f>
        <v>0</v>
      </c>
      <c r="AN132" s="34">
        <f>IF(YEAR($H132)&lt;YEAR(Cashflow!$D$2),0,IF(WEEKNUM($H132)=AN$3,$E132,0))</f>
        <v>0</v>
      </c>
      <c r="AO132" s="34">
        <f>IF(YEAR($H132)&lt;YEAR(Cashflow!$D$2),0,IF(WEEKNUM($H132)=AO$3,$E132,0))</f>
        <v>0</v>
      </c>
      <c r="AP132" s="34">
        <f>IF(YEAR($H132)&lt;YEAR(Cashflow!$D$2),0,IF(WEEKNUM($H132)=AP$3,$E132,0))</f>
        <v>0</v>
      </c>
      <c r="AQ132" s="34">
        <f>IF(YEAR($H132)&lt;YEAR(Cashflow!$D$2),0,IF(WEEKNUM($H132)=AQ$3,$E132,0))</f>
        <v>0</v>
      </c>
      <c r="AR132" s="34">
        <f>IF(YEAR($H132)&lt;YEAR(Cashflow!$D$2),0,IF(WEEKNUM($H132)=AR$3,$E132,0))</f>
        <v>0</v>
      </c>
      <c r="AS132" s="34">
        <f>IF(YEAR($H132)&lt;YEAR(Cashflow!$D$2),0,IF(WEEKNUM($H132)=AS$3,$E132,0))</f>
        <v>0</v>
      </c>
      <c r="AT132" s="34">
        <f>IF(YEAR($H132)&lt;YEAR(Cashflow!$D$2),0,IF(WEEKNUM($H132)=AT$3,$E132,0))</f>
        <v>0</v>
      </c>
      <c r="AU132" s="34">
        <f>IF(YEAR($H132)&lt;YEAR(Cashflow!$D$2),0,IF(WEEKNUM($H132)=AU$3,$E132,0))</f>
        <v>0</v>
      </c>
      <c r="AV132" s="34">
        <f>IF(YEAR($H132)&lt;YEAR(Cashflow!$D$2),0,IF(WEEKNUM($H132)=AV$3,$E132,0))</f>
        <v>0</v>
      </c>
      <c r="AW132" s="34">
        <f>IF(YEAR($H132)&lt;YEAR(Cashflow!$D$2),0,IF(WEEKNUM($H132)=AW$3,$E132,0))</f>
        <v>0</v>
      </c>
      <c r="AX132" s="28"/>
      <c r="AY132" s="28"/>
      <c r="AZ132" s="28"/>
    </row>
    <row r="133" spans="2:52" ht="15">
      <c r="B133" s="5" t="s">
        <v>173</v>
      </c>
      <c r="C133" s="4">
        <v>43865</v>
      </c>
      <c r="D133" s="4">
        <v>43879</v>
      </c>
      <c r="E133" s="3">
        <v>605</v>
      </c>
      <c r="F133" s="1">
        <v>41</v>
      </c>
      <c r="G133" s="46">
        <v>0</v>
      </c>
      <c r="H133" s="31">
        <f t="shared" si="5"/>
        <v>43879</v>
      </c>
      <c r="I133" s="34">
        <f>IF(YEAR($H133)&lt;YEAR(Cashflow!$D$2),$E133,IF(WEEKNUM($H133)&lt;=I$3,$E133,0))</f>
        <v>605</v>
      </c>
      <c r="J133" s="34">
        <f>IF(YEAR($H133)&lt;YEAR(Cashflow!$D$2),0,IF(WEEKNUM($H133)=J$3,$E133,0))</f>
        <v>0</v>
      </c>
      <c r="K133" s="34">
        <f>IF(YEAR($H133)&lt;YEAR(Cashflow!$D$2),0,IF(WEEKNUM($H133)=K$3,$E133,0))</f>
        <v>0</v>
      </c>
      <c r="L133" s="34">
        <f>IF(YEAR($H133)&lt;YEAR(Cashflow!$D$2),0,IF(WEEKNUM($H133)=L$3,$E133,0))</f>
        <v>0</v>
      </c>
      <c r="M133" s="34">
        <f>IF(YEAR($H133)&lt;YEAR(Cashflow!$D$2),0,IF(WEEKNUM($H133)=M$3,$E133,0))</f>
        <v>0</v>
      </c>
      <c r="N133" s="34">
        <f>IF(YEAR($H133)&lt;YEAR(Cashflow!$D$2),0,IF(WEEKNUM($H133)=N$3,$E133,0))</f>
        <v>0</v>
      </c>
      <c r="O133" s="34">
        <f>IF(YEAR($H133)&lt;YEAR(Cashflow!$D$2),0,IF(WEEKNUM($H133)=O$3,$E133,0))</f>
        <v>0</v>
      </c>
      <c r="P133" s="34">
        <f>IF(YEAR($H133)&lt;YEAR(Cashflow!$D$2),0,IF(WEEKNUM($H133)=P$3,$E133,0))</f>
        <v>0</v>
      </c>
      <c r="Q133" s="34">
        <f>IF(YEAR($H133)&lt;YEAR(Cashflow!$D$2),0,IF(WEEKNUM($H133)=Q$3,$E133,0))</f>
        <v>0</v>
      </c>
      <c r="R133" s="34">
        <f>IF(YEAR($H133)&lt;YEAR(Cashflow!$D$2),0,IF(WEEKNUM($H133)=R$3,$E133,0))</f>
        <v>0</v>
      </c>
      <c r="S133" s="34">
        <f>IF(YEAR($H133)&lt;YEAR(Cashflow!$D$2),0,IF(WEEKNUM($H133)=S$3,$E133,0))</f>
        <v>0</v>
      </c>
      <c r="T133" s="34">
        <f>IF(YEAR($H133)&lt;YEAR(Cashflow!$D$2),0,IF(WEEKNUM($H133)=T$3,$E133,0))</f>
        <v>0</v>
      </c>
      <c r="U133" s="34">
        <f>IF(YEAR($H133)&lt;YEAR(Cashflow!$D$2),0,IF(WEEKNUM($H133)=U$3,$E133,0))</f>
        <v>0</v>
      </c>
      <c r="V133" s="34">
        <f>IF(YEAR($H133)&lt;YEAR(Cashflow!$D$2),0,IF(WEEKNUM($H133)=V$3,$E133,0))</f>
        <v>0</v>
      </c>
      <c r="W133" s="34">
        <f>IF(YEAR($H133)&lt;YEAR(Cashflow!$D$2),0,IF(WEEKNUM($H133)=W$3,$E133,0))</f>
        <v>0</v>
      </c>
      <c r="X133" s="34">
        <f>IF(YEAR($H133)&lt;YEAR(Cashflow!$D$2),0,IF(WEEKNUM($H133)=X$3,$E133,0))</f>
        <v>0</v>
      </c>
      <c r="Y133" s="34">
        <f>IF(YEAR($H133)&lt;YEAR(Cashflow!$D$2),0,IF(WEEKNUM($H133)=Y$3,$E133,0))</f>
        <v>0</v>
      </c>
      <c r="Z133" s="34">
        <f>IF(YEAR($H133)&lt;YEAR(Cashflow!$D$2),0,IF(WEEKNUM($H133)=Z$3,$E133,0))</f>
        <v>0</v>
      </c>
      <c r="AA133" s="34">
        <f>IF(YEAR($H133)&lt;YEAR(Cashflow!$D$2),0,IF(WEEKNUM($H133)=AA$3,$E133,0))</f>
        <v>0</v>
      </c>
      <c r="AB133" s="34">
        <f>IF(YEAR($H133)&lt;YEAR(Cashflow!$D$2),0,IF(WEEKNUM($H133)=AB$3,$E133,0))</f>
        <v>0</v>
      </c>
      <c r="AC133" s="34">
        <f>IF(YEAR($H133)&lt;YEAR(Cashflow!$D$2),0,IF(WEEKNUM($H133)=AC$3,$E133,0))</f>
        <v>0</v>
      </c>
      <c r="AD133" s="34">
        <f>IF(YEAR($H133)&lt;YEAR(Cashflow!$D$2),0,IF(WEEKNUM($H133)=AD$3,$E133,0))</f>
        <v>0</v>
      </c>
      <c r="AE133" s="34">
        <f>IF(YEAR($H133)&lt;YEAR(Cashflow!$D$2),0,IF(WEEKNUM($H133)=AE$3,$E133,0))</f>
        <v>0</v>
      </c>
      <c r="AF133" s="34">
        <f>IF(YEAR($H133)&lt;YEAR(Cashflow!$D$2),0,IF(WEEKNUM($H133)=AF$3,$E133,0))</f>
        <v>0</v>
      </c>
      <c r="AG133" s="34">
        <f>IF(YEAR($H133)&lt;YEAR(Cashflow!$D$2),0,IF(WEEKNUM($H133)=AG$3,$E133,0))</f>
        <v>0</v>
      </c>
      <c r="AH133" s="34">
        <f>IF(YEAR($H133)&lt;YEAR(Cashflow!$D$2),0,IF(WEEKNUM($H133)=AH$3,$E133,0))</f>
        <v>0</v>
      </c>
      <c r="AI133" s="34">
        <f>IF(YEAR($H133)&lt;YEAR(Cashflow!$D$2),0,IF(WEEKNUM($H133)=AI$3,$E133,0))</f>
        <v>0</v>
      </c>
      <c r="AJ133" s="34">
        <f>IF(YEAR($H133)&lt;YEAR(Cashflow!$D$2),0,IF(WEEKNUM($H133)=AJ$3,$E133,0))</f>
        <v>0</v>
      </c>
      <c r="AK133" s="34">
        <f>IF(YEAR($H133)&lt;YEAR(Cashflow!$D$2),0,IF(WEEKNUM($H133)=AK$3,$E133,0))</f>
        <v>0</v>
      </c>
      <c r="AL133" s="34">
        <f>IF(YEAR($H133)&lt;YEAR(Cashflow!$D$2),0,IF(WEEKNUM($H133)=AL$3,$E133,0))</f>
        <v>0</v>
      </c>
      <c r="AM133" s="34">
        <f>IF(YEAR($H133)&lt;YEAR(Cashflow!$D$2),0,IF(WEEKNUM($H133)=AM$3,$E133,0))</f>
        <v>0</v>
      </c>
      <c r="AN133" s="34">
        <f>IF(YEAR($H133)&lt;YEAR(Cashflow!$D$2),0,IF(WEEKNUM($H133)=AN$3,$E133,0))</f>
        <v>0</v>
      </c>
      <c r="AO133" s="34">
        <f>IF(YEAR($H133)&lt;YEAR(Cashflow!$D$2),0,IF(WEEKNUM($H133)=AO$3,$E133,0))</f>
        <v>0</v>
      </c>
      <c r="AP133" s="34">
        <f>IF(YEAR($H133)&lt;YEAR(Cashflow!$D$2),0,IF(WEEKNUM($H133)=AP$3,$E133,0))</f>
        <v>0</v>
      </c>
      <c r="AQ133" s="34">
        <f>IF(YEAR($H133)&lt;YEAR(Cashflow!$D$2),0,IF(WEEKNUM($H133)=AQ$3,$E133,0))</f>
        <v>0</v>
      </c>
      <c r="AR133" s="34">
        <f>IF(YEAR($H133)&lt;YEAR(Cashflow!$D$2),0,IF(WEEKNUM($H133)=AR$3,$E133,0))</f>
        <v>0</v>
      </c>
      <c r="AS133" s="34">
        <f>IF(YEAR($H133)&lt;YEAR(Cashflow!$D$2),0,IF(WEEKNUM($H133)=AS$3,$E133,0))</f>
        <v>0</v>
      </c>
      <c r="AT133" s="34">
        <f>IF(YEAR($H133)&lt;YEAR(Cashflow!$D$2),0,IF(WEEKNUM($H133)=AT$3,$E133,0))</f>
        <v>0</v>
      </c>
      <c r="AU133" s="34">
        <f>IF(YEAR($H133)&lt;YEAR(Cashflow!$D$2),0,IF(WEEKNUM($H133)=AU$3,$E133,0))</f>
        <v>0</v>
      </c>
      <c r="AV133" s="34">
        <f>IF(YEAR($H133)&lt;YEAR(Cashflow!$D$2),0,IF(WEEKNUM($H133)=AV$3,$E133,0))</f>
        <v>0</v>
      </c>
      <c r="AW133" s="34">
        <f>IF(YEAR($H133)&lt;YEAR(Cashflow!$D$2),0,IF(WEEKNUM($H133)=AW$3,$E133,0))</f>
        <v>0</v>
      </c>
      <c r="AX133" s="28"/>
      <c r="AY133" s="28"/>
      <c r="AZ133" s="28"/>
    </row>
    <row r="134" spans="2:52" ht="15">
      <c r="B134" s="5" t="s">
        <v>174</v>
      </c>
      <c r="C134" s="4">
        <v>43867</v>
      </c>
      <c r="D134" s="4">
        <v>43881</v>
      </c>
      <c r="E134" s="2">
        <v>2089.44</v>
      </c>
      <c r="F134" s="1">
        <v>39</v>
      </c>
      <c r="G134" s="46">
        <v>0</v>
      </c>
      <c r="H134" s="31">
        <f t="shared" si="5"/>
        <v>43881</v>
      </c>
      <c r="I134" s="34">
        <f>IF(YEAR($H134)&lt;YEAR(Cashflow!$D$2),$E134,IF(WEEKNUM($H134)&lt;=I$3,$E134,0))</f>
        <v>2089.44</v>
      </c>
      <c r="J134" s="34">
        <f>IF(YEAR($H134)&lt;YEAR(Cashflow!$D$2),0,IF(WEEKNUM($H134)=J$3,$E134,0))</f>
        <v>0</v>
      </c>
      <c r="K134" s="34">
        <f>IF(YEAR($H134)&lt;YEAR(Cashflow!$D$2),0,IF(WEEKNUM($H134)=K$3,$E134,0))</f>
        <v>0</v>
      </c>
      <c r="L134" s="34">
        <f>IF(YEAR($H134)&lt;YEAR(Cashflow!$D$2),0,IF(WEEKNUM($H134)=L$3,$E134,0))</f>
        <v>0</v>
      </c>
      <c r="M134" s="34">
        <f>IF(YEAR($H134)&lt;YEAR(Cashflow!$D$2),0,IF(WEEKNUM($H134)=M$3,$E134,0))</f>
        <v>0</v>
      </c>
      <c r="N134" s="34">
        <f>IF(YEAR($H134)&lt;YEAR(Cashflow!$D$2),0,IF(WEEKNUM($H134)=N$3,$E134,0))</f>
        <v>0</v>
      </c>
      <c r="O134" s="34">
        <f>IF(YEAR($H134)&lt;YEAR(Cashflow!$D$2),0,IF(WEEKNUM($H134)=O$3,$E134,0))</f>
        <v>0</v>
      </c>
      <c r="P134" s="34">
        <f>IF(YEAR($H134)&lt;YEAR(Cashflow!$D$2),0,IF(WEEKNUM($H134)=P$3,$E134,0))</f>
        <v>0</v>
      </c>
      <c r="Q134" s="34">
        <f>IF(YEAR($H134)&lt;YEAR(Cashflow!$D$2),0,IF(WEEKNUM($H134)=Q$3,$E134,0))</f>
        <v>0</v>
      </c>
      <c r="R134" s="34">
        <f>IF(YEAR($H134)&lt;YEAR(Cashflow!$D$2),0,IF(WEEKNUM($H134)=R$3,$E134,0))</f>
        <v>0</v>
      </c>
      <c r="S134" s="34">
        <f>IF(YEAR($H134)&lt;YEAR(Cashflow!$D$2),0,IF(WEEKNUM($H134)=S$3,$E134,0))</f>
        <v>0</v>
      </c>
      <c r="T134" s="34">
        <f>IF(YEAR($H134)&lt;YEAR(Cashflow!$D$2),0,IF(WEEKNUM($H134)=T$3,$E134,0))</f>
        <v>0</v>
      </c>
      <c r="U134" s="34">
        <f>IF(YEAR($H134)&lt;YEAR(Cashflow!$D$2),0,IF(WEEKNUM($H134)=U$3,$E134,0))</f>
        <v>0</v>
      </c>
      <c r="V134" s="34">
        <f>IF(YEAR($H134)&lt;YEAR(Cashflow!$D$2),0,IF(WEEKNUM($H134)=V$3,$E134,0))</f>
        <v>0</v>
      </c>
      <c r="W134" s="34">
        <f>IF(YEAR($H134)&lt;YEAR(Cashflow!$D$2),0,IF(WEEKNUM($H134)=W$3,$E134,0))</f>
        <v>0</v>
      </c>
      <c r="X134" s="34">
        <f>IF(YEAR($H134)&lt;YEAR(Cashflow!$D$2),0,IF(WEEKNUM($H134)=X$3,$E134,0))</f>
        <v>0</v>
      </c>
      <c r="Y134" s="34">
        <f>IF(YEAR($H134)&lt;YEAR(Cashflow!$D$2),0,IF(WEEKNUM($H134)=Y$3,$E134,0))</f>
        <v>0</v>
      </c>
      <c r="Z134" s="34">
        <f>IF(YEAR($H134)&lt;YEAR(Cashflow!$D$2),0,IF(WEEKNUM($H134)=Z$3,$E134,0))</f>
        <v>0</v>
      </c>
      <c r="AA134" s="34">
        <f>IF(YEAR($H134)&lt;YEAR(Cashflow!$D$2),0,IF(WEEKNUM($H134)=AA$3,$E134,0))</f>
        <v>0</v>
      </c>
      <c r="AB134" s="34">
        <f>IF(YEAR($H134)&lt;YEAR(Cashflow!$D$2),0,IF(WEEKNUM($H134)=AB$3,$E134,0))</f>
        <v>0</v>
      </c>
      <c r="AC134" s="34">
        <f>IF(YEAR($H134)&lt;YEAR(Cashflow!$D$2),0,IF(WEEKNUM($H134)=AC$3,$E134,0))</f>
        <v>0</v>
      </c>
      <c r="AD134" s="34">
        <f>IF(YEAR($H134)&lt;YEAR(Cashflow!$D$2),0,IF(WEEKNUM($H134)=AD$3,$E134,0))</f>
        <v>0</v>
      </c>
      <c r="AE134" s="34">
        <f>IF(YEAR($H134)&lt;YEAR(Cashflow!$D$2),0,IF(WEEKNUM($H134)=AE$3,$E134,0))</f>
        <v>0</v>
      </c>
      <c r="AF134" s="34">
        <f>IF(YEAR($H134)&lt;YEAR(Cashflow!$D$2),0,IF(WEEKNUM($H134)=AF$3,$E134,0))</f>
        <v>0</v>
      </c>
      <c r="AG134" s="34">
        <f>IF(YEAR($H134)&lt;YEAR(Cashflow!$D$2),0,IF(WEEKNUM($H134)=AG$3,$E134,0))</f>
        <v>0</v>
      </c>
      <c r="AH134" s="34">
        <f>IF(YEAR($H134)&lt;YEAR(Cashflow!$D$2),0,IF(WEEKNUM($H134)=AH$3,$E134,0))</f>
        <v>0</v>
      </c>
      <c r="AI134" s="34">
        <f>IF(YEAR($H134)&lt;YEAR(Cashflow!$D$2),0,IF(WEEKNUM($H134)=AI$3,$E134,0))</f>
        <v>0</v>
      </c>
      <c r="AJ134" s="34">
        <f>IF(YEAR($H134)&lt;YEAR(Cashflow!$D$2),0,IF(WEEKNUM($H134)=AJ$3,$E134,0))</f>
        <v>0</v>
      </c>
      <c r="AK134" s="34">
        <f>IF(YEAR($H134)&lt;YEAR(Cashflow!$D$2),0,IF(WEEKNUM($H134)=AK$3,$E134,0))</f>
        <v>0</v>
      </c>
      <c r="AL134" s="34">
        <f>IF(YEAR($H134)&lt;YEAR(Cashflow!$D$2),0,IF(WEEKNUM($H134)=AL$3,$E134,0))</f>
        <v>0</v>
      </c>
      <c r="AM134" s="34">
        <f>IF(YEAR($H134)&lt;YEAR(Cashflow!$D$2),0,IF(WEEKNUM($H134)=AM$3,$E134,0))</f>
        <v>0</v>
      </c>
      <c r="AN134" s="34">
        <f>IF(YEAR($H134)&lt;YEAR(Cashflow!$D$2),0,IF(WEEKNUM($H134)=AN$3,$E134,0))</f>
        <v>0</v>
      </c>
      <c r="AO134" s="34">
        <f>IF(YEAR($H134)&lt;YEAR(Cashflow!$D$2),0,IF(WEEKNUM($H134)=AO$3,$E134,0))</f>
        <v>0</v>
      </c>
      <c r="AP134" s="34">
        <f>IF(YEAR($H134)&lt;YEAR(Cashflow!$D$2),0,IF(WEEKNUM($H134)=AP$3,$E134,0))</f>
        <v>0</v>
      </c>
      <c r="AQ134" s="34">
        <f>IF(YEAR($H134)&lt;YEAR(Cashflow!$D$2),0,IF(WEEKNUM($H134)=AQ$3,$E134,0))</f>
        <v>0</v>
      </c>
      <c r="AR134" s="34">
        <f>IF(YEAR($H134)&lt;YEAR(Cashflow!$D$2),0,IF(WEEKNUM($H134)=AR$3,$E134,0))</f>
        <v>0</v>
      </c>
      <c r="AS134" s="34">
        <f>IF(YEAR($H134)&lt;YEAR(Cashflow!$D$2),0,IF(WEEKNUM($H134)=AS$3,$E134,0))</f>
        <v>0</v>
      </c>
      <c r="AT134" s="34">
        <f>IF(YEAR($H134)&lt;YEAR(Cashflow!$D$2),0,IF(WEEKNUM($H134)=AT$3,$E134,0))</f>
        <v>0</v>
      </c>
      <c r="AU134" s="34">
        <f>IF(YEAR($H134)&lt;YEAR(Cashflow!$D$2),0,IF(WEEKNUM($H134)=AU$3,$E134,0))</f>
        <v>0</v>
      </c>
      <c r="AV134" s="34">
        <f>IF(YEAR($H134)&lt;YEAR(Cashflow!$D$2),0,IF(WEEKNUM($H134)=AV$3,$E134,0))</f>
        <v>0</v>
      </c>
      <c r="AW134" s="34">
        <f>IF(YEAR($H134)&lt;YEAR(Cashflow!$D$2),0,IF(WEEKNUM($H134)=AW$3,$E134,0))</f>
        <v>0</v>
      </c>
      <c r="AX134" s="28"/>
      <c r="AY134" s="28"/>
      <c r="AZ134" s="28"/>
    </row>
    <row r="135" spans="2:52" ht="15">
      <c r="B135" s="5" t="s">
        <v>175</v>
      </c>
      <c r="C135" s="4">
        <v>43867</v>
      </c>
      <c r="D135" s="4">
        <v>43881</v>
      </c>
      <c r="E135" s="3">
        <v>798.6</v>
      </c>
      <c r="F135" s="1">
        <v>39</v>
      </c>
      <c r="G135" s="46">
        <v>0</v>
      </c>
      <c r="H135" s="31">
        <f t="shared" si="5"/>
        <v>43881</v>
      </c>
      <c r="I135" s="34">
        <f>IF(YEAR($H135)&lt;YEAR(Cashflow!$D$2),$E135,IF(WEEKNUM($H135)&lt;=I$3,$E135,0))</f>
        <v>798.6</v>
      </c>
      <c r="J135" s="34">
        <f>IF(YEAR($H135)&lt;YEAR(Cashflow!$D$2),0,IF(WEEKNUM($H135)=J$3,$E135,0))</f>
        <v>0</v>
      </c>
      <c r="K135" s="34">
        <f>IF(YEAR($H135)&lt;YEAR(Cashflow!$D$2),0,IF(WEEKNUM($H135)=K$3,$E135,0))</f>
        <v>0</v>
      </c>
      <c r="L135" s="34">
        <f>IF(YEAR($H135)&lt;YEAR(Cashflow!$D$2),0,IF(WEEKNUM($H135)=L$3,$E135,0))</f>
        <v>0</v>
      </c>
      <c r="M135" s="34">
        <f>IF(YEAR($H135)&lt;YEAR(Cashflow!$D$2),0,IF(WEEKNUM($H135)=M$3,$E135,0))</f>
        <v>0</v>
      </c>
      <c r="N135" s="34">
        <f>IF(YEAR($H135)&lt;YEAR(Cashflow!$D$2),0,IF(WEEKNUM($H135)=N$3,$E135,0))</f>
        <v>0</v>
      </c>
      <c r="O135" s="34">
        <f>IF(YEAR($H135)&lt;YEAR(Cashflow!$D$2),0,IF(WEEKNUM($H135)=O$3,$E135,0))</f>
        <v>0</v>
      </c>
      <c r="P135" s="34">
        <f>IF(YEAR($H135)&lt;YEAR(Cashflow!$D$2),0,IF(WEEKNUM($H135)=P$3,$E135,0))</f>
        <v>0</v>
      </c>
      <c r="Q135" s="34">
        <f>IF(YEAR($H135)&lt;YEAR(Cashflow!$D$2),0,IF(WEEKNUM($H135)=Q$3,$E135,0))</f>
        <v>0</v>
      </c>
      <c r="R135" s="34">
        <f>IF(YEAR($H135)&lt;YEAR(Cashflow!$D$2),0,IF(WEEKNUM($H135)=R$3,$E135,0))</f>
        <v>0</v>
      </c>
      <c r="S135" s="34">
        <f>IF(YEAR($H135)&lt;YEAR(Cashflow!$D$2),0,IF(WEEKNUM($H135)=S$3,$E135,0))</f>
        <v>0</v>
      </c>
      <c r="T135" s="34">
        <f>IF(YEAR($H135)&lt;YEAR(Cashflow!$D$2),0,IF(WEEKNUM($H135)=T$3,$E135,0))</f>
        <v>0</v>
      </c>
      <c r="U135" s="34">
        <f>IF(YEAR($H135)&lt;YEAR(Cashflow!$D$2),0,IF(WEEKNUM($H135)=U$3,$E135,0))</f>
        <v>0</v>
      </c>
      <c r="V135" s="34">
        <f>IF(YEAR($H135)&lt;YEAR(Cashflow!$D$2),0,IF(WEEKNUM($H135)=V$3,$E135,0))</f>
        <v>0</v>
      </c>
      <c r="W135" s="34">
        <f>IF(YEAR($H135)&lt;YEAR(Cashflow!$D$2),0,IF(WEEKNUM($H135)=W$3,$E135,0))</f>
        <v>0</v>
      </c>
      <c r="X135" s="34">
        <f>IF(YEAR($H135)&lt;YEAR(Cashflow!$D$2),0,IF(WEEKNUM($H135)=X$3,$E135,0))</f>
        <v>0</v>
      </c>
      <c r="Y135" s="34">
        <f>IF(YEAR($H135)&lt;YEAR(Cashflow!$D$2),0,IF(WEEKNUM($H135)=Y$3,$E135,0))</f>
        <v>0</v>
      </c>
      <c r="Z135" s="34">
        <f>IF(YEAR($H135)&lt;YEAR(Cashflow!$D$2),0,IF(WEEKNUM($H135)=Z$3,$E135,0))</f>
        <v>0</v>
      </c>
      <c r="AA135" s="34">
        <f>IF(YEAR($H135)&lt;YEAR(Cashflow!$D$2),0,IF(WEEKNUM($H135)=AA$3,$E135,0))</f>
        <v>0</v>
      </c>
      <c r="AB135" s="34">
        <f>IF(YEAR($H135)&lt;YEAR(Cashflow!$D$2),0,IF(WEEKNUM($H135)=AB$3,$E135,0))</f>
        <v>0</v>
      </c>
      <c r="AC135" s="34">
        <f>IF(YEAR($H135)&lt;YEAR(Cashflow!$D$2),0,IF(WEEKNUM($H135)=AC$3,$E135,0))</f>
        <v>0</v>
      </c>
      <c r="AD135" s="34">
        <f>IF(YEAR($H135)&lt;YEAR(Cashflow!$D$2),0,IF(WEEKNUM($H135)=AD$3,$E135,0))</f>
        <v>0</v>
      </c>
      <c r="AE135" s="34">
        <f>IF(YEAR($H135)&lt;YEAR(Cashflow!$D$2),0,IF(WEEKNUM($H135)=AE$3,$E135,0))</f>
        <v>0</v>
      </c>
      <c r="AF135" s="34">
        <f>IF(YEAR($H135)&lt;YEAR(Cashflow!$D$2),0,IF(WEEKNUM($H135)=AF$3,$E135,0))</f>
        <v>0</v>
      </c>
      <c r="AG135" s="34">
        <f>IF(YEAR($H135)&lt;YEAR(Cashflow!$D$2),0,IF(WEEKNUM($H135)=AG$3,$E135,0))</f>
        <v>0</v>
      </c>
      <c r="AH135" s="34">
        <f>IF(YEAR($H135)&lt;YEAR(Cashflow!$D$2),0,IF(WEEKNUM($H135)=AH$3,$E135,0))</f>
        <v>0</v>
      </c>
      <c r="AI135" s="34">
        <f>IF(YEAR($H135)&lt;YEAR(Cashflow!$D$2),0,IF(WEEKNUM($H135)=AI$3,$E135,0))</f>
        <v>0</v>
      </c>
      <c r="AJ135" s="34">
        <f>IF(YEAR($H135)&lt;YEAR(Cashflow!$D$2),0,IF(WEEKNUM($H135)=AJ$3,$E135,0))</f>
        <v>0</v>
      </c>
      <c r="AK135" s="34">
        <f>IF(YEAR($H135)&lt;YEAR(Cashflow!$D$2),0,IF(WEEKNUM($H135)=AK$3,$E135,0))</f>
        <v>0</v>
      </c>
      <c r="AL135" s="34">
        <f>IF(YEAR($H135)&lt;YEAR(Cashflow!$D$2),0,IF(WEEKNUM($H135)=AL$3,$E135,0))</f>
        <v>0</v>
      </c>
      <c r="AM135" s="34">
        <f>IF(YEAR($H135)&lt;YEAR(Cashflow!$D$2),0,IF(WEEKNUM($H135)=AM$3,$E135,0))</f>
        <v>0</v>
      </c>
      <c r="AN135" s="34">
        <f>IF(YEAR($H135)&lt;YEAR(Cashflow!$D$2),0,IF(WEEKNUM($H135)=AN$3,$E135,0))</f>
        <v>0</v>
      </c>
      <c r="AO135" s="34">
        <f>IF(YEAR($H135)&lt;YEAR(Cashflow!$D$2),0,IF(WEEKNUM($H135)=AO$3,$E135,0))</f>
        <v>0</v>
      </c>
      <c r="AP135" s="34">
        <f>IF(YEAR($H135)&lt;YEAR(Cashflow!$D$2),0,IF(WEEKNUM($H135)=AP$3,$E135,0))</f>
        <v>0</v>
      </c>
      <c r="AQ135" s="34">
        <f>IF(YEAR($H135)&lt;YEAR(Cashflow!$D$2),0,IF(WEEKNUM($H135)=AQ$3,$E135,0))</f>
        <v>0</v>
      </c>
      <c r="AR135" s="34">
        <f>IF(YEAR($H135)&lt;YEAR(Cashflow!$D$2),0,IF(WEEKNUM($H135)=AR$3,$E135,0))</f>
        <v>0</v>
      </c>
      <c r="AS135" s="34">
        <f>IF(YEAR($H135)&lt;YEAR(Cashflow!$D$2),0,IF(WEEKNUM($H135)=AS$3,$E135,0))</f>
        <v>0</v>
      </c>
      <c r="AT135" s="34">
        <f>IF(YEAR($H135)&lt;YEAR(Cashflow!$D$2),0,IF(WEEKNUM($H135)=AT$3,$E135,0))</f>
        <v>0</v>
      </c>
      <c r="AU135" s="34">
        <f>IF(YEAR($H135)&lt;YEAR(Cashflow!$D$2),0,IF(WEEKNUM($H135)=AU$3,$E135,0))</f>
        <v>0</v>
      </c>
      <c r="AV135" s="34">
        <f>IF(YEAR($H135)&lt;YEAR(Cashflow!$D$2),0,IF(WEEKNUM($H135)=AV$3,$E135,0))</f>
        <v>0</v>
      </c>
      <c r="AW135" s="34">
        <f>IF(YEAR($H135)&lt;YEAR(Cashflow!$D$2),0,IF(WEEKNUM($H135)=AW$3,$E135,0))</f>
        <v>0</v>
      </c>
      <c r="AX135" s="28"/>
      <c r="AY135" s="28"/>
      <c r="AZ135" s="28"/>
    </row>
    <row r="136" spans="2:52" ht="15">
      <c r="B136" s="5" t="s">
        <v>176</v>
      </c>
      <c r="C136" s="4">
        <v>43895</v>
      </c>
      <c r="D136" s="4">
        <v>43909</v>
      </c>
      <c r="E136" s="1">
        <v>526.35</v>
      </c>
      <c r="F136" s="1">
        <v>11</v>
      </c>
      <c r="G136" s="46">
        <v>0</v>
      </c>
      <c r="H136" s="31">
        <f t="shared" si="5"/>
        <v>43909</v>
      </c>
      <c r="I136" s="34">
        <f>IF(YEAR($H136)&lt;YEAR(Cashflow!$D$2),$E136,IF(WEEKNUM($H136)&lt;=I$3,$E136,0))</f>
        <v>526.35</v>
      </c>
      <c r="J136" s="34">
        <f>IF(YEAR($H136)&lt;YEAR(Cashflow!$D$2),0,IF(WEEKNUM($H136)=J$3,$E136,0))</f>
        <v>0</v>
      </c>
      <c r="K136" s="34">
        <f>IF(YEAR($H136)&lt;YEAR(Cashflow!$D$2),0,IF(WEEKNUM($H136)=K$3,$E136,0))</f>
        <v>0</v>
      </c>
      <c r="L136" s="34">
        <f>IF(YEAR($H136)&lt;YEAR(Cashflow!$D$2),0,IF(WEEKNUM($H136)=L$3,$E136,0))</f>
        <v>0</v>
      </c>
      <c r="M136" s="34">
        <f>IF(YEAR($H136)&lt;YEAR(Cashflow!$D$2),0,IF(WEEKNUM($H136)=M$3,$E136,0))</f>
        <v>0</v>
      </c>
      <c r="N136" s="34">
        <f>IF(YEAR($H136)&lt;YEAR(Cashflow!$D$2),0,IF(WEEKNUM($H136)=N$3,$E136,0))</f>
        <v>0</v>
      </c>
      <c r="O136" s="34">
        <f>IF(YEAR($H136)&lt;YEAR(Cashflow!$D$2),0,IF(WEEKNUM($H136)=O$3,$E136,0))</f>
        <v>0</v>
      </c>
      <c r="P136" s="34">
        <f>IF(YEAR($H136)&lt;YEAR(Cashflow!$D$2),0,IF(WEEKNUM($H136)=P$3,$E136,0))</f>
        <v>0</v>
      </c>
      <c r="Q136" s="34">
        <f>IF(YEAR($H136)&lt;YEAR(Cashflow!$D$2),0,IF(WEEKNUM($H136)=Q$3,$E136,0))</f>
        <v>0</v>
      </c>
      <c r="R136" s="34">
        <f>IF(YEAR($H136)&lt;YEAR(Cashflow!$D$2),0,IF(WEEKNUM($H136)=R$3,$E136,0))</f>
        <v>0</v>
      </c>
      <c r="S136" s="34">
        <f>IF(YEAR($H136)&lt;YEAR(Cashflow!$D$2),0,IF(WEEKNUM($H136)=S$3,$E136,0))</f>
        <v>0</v>
      </c>
      <c r="T136" s="34">
        <f>IF(YEAR($H136)&lt;YEAR(Cashflow!$D$2),0,IF(WEEKNUM($H136)=T$3,$E136,0))</f>
        <v>0</v>
      </c>
      <c r="U136" s="34">
        <f>IF(YEAR($H136)&lt;YEAR(Cashflow!$D$2),0,IF(WEEKNUM($H136)=U$3,$E136,0))</f>
        <v>0</v>
      </c>
      <c r="V136" s="34">
        <f>IF(YEAR($H136)&lt;YEAR(Cashflow!$D$2),0,IF(WEEKNUM($H136)=V$3,$E136,0))</f>
        <v>0</v>
      </c>
      <c r="W136" s="34">
        <f>IF(YEAR($H136)&lt;YEAR(Cashflow!$D$2),0,IF(WEEKNUM($H136)=W$3,$E136,0))</f>
        <v>0</v>
      </c>
      <c r="X136" s="34">
        <f>IF(YEAR($H136)&lt;YEAR(Cashflow!$D$2),0,IF(WEEKNUM($H136)=X$3,$E136,0))</f>
        <v>0</v>
      </c>
      <c r="Y136" s="34">
        <f>IF(YEAR($H136)&lt;YEAR(Cashflow!$D$2),0,IF(WEEKNUM($H136)=Y$3,$E136,0))</f>
        <v>0</v>
      </c>
      <c r="Z136" s="34">
        <f>IF(YEAR($H136)&lt;YEAR(Cashflow!$D$2),0,IF(WEEKNUM($H136)=Z$3,$E136,0))</f>
        <v>0</v>
      </c>
      <c r="AA136" s="34">
        <f>IF(YEAR($H136)&lt;YEAR(Cashflow!$D$2),0,IF(WEEKNUM($H136)=AA$3,$E136,0))</f>
        <v>0</v>
      </c>
      <c r="AB136" s="34">
        <f>IF(YEAR($H136)&lt;YEAR(Cashflow!$D$2),0,IF(WEEKNUM($H136)=AB$3,$E136,0))</f>
        <v>0</v>
      </c>
      <c r="AC136" s="34">
        <f>IF(YEAR($H136)&lt;YEAR(Cashflow!$D$2),0,IF(WEEKNUM($H136)=AC$3,$E136,0))</f>
        <v>0</v>
      </c>
      <c r="AD136" s="34">
        <f>IF(YEAR($H136)&lt;YEAR(Cashflow!$D$2),0,IF(WEEKNUM($H136)=AD$3,$E136,0))</f>
        <v>0</v>
      </c>
      <c r="AE136" s="34">
        <f>IF(YEAR($H136)&lt;YEAR(Cashflow!$D$2),0,IF(WEEKNUM($H136)=AE$3,$E136,0))</f>
        <v>0</v>
      </c>
      <c r="AF136" s="34">
        <f>IF(YEAR($H136)&lt;YEAR(Cashflow!$D$2),0,IF(WEEKNUM($H136)=AF$3,$E136,0))</f>
        <v>0</v>
      </c>
      <c r="AG136" s="34">
        <f>IF(YEAR($H136)&lt;YEAR(Cashflow!$D$2),0,IF(WEEKNUM($H136)=AG$3,$E136,0))</f>
        <v>0</v>
      </c>
      <c r="AH136" s="34">
        <f>IF(YEAR($H136)&lt;YEAR(Cashflow!$D$2),0,IF(WEEKNUM($H136)=AH$3,$E136,0))</f>
        <v>0</v>
      </c>
      <c r="AI136" s="34">
        <f>IF(YEAR($H136)&lt;YEAR(Cashflow!$D$2),0,IF(WEEKNUM($H136)=AI$3,$E136,0))</f>
        <v>0</v>
      </c>
      <c r="AJ136" s="34">
        <f>IF(YEAR($H136)&lt;YEAR(Cashflow!$D$2),0,IF(WEEKNUM($H136)=AJ$3,$E136,0))</f>
        <v>0</v>
      </c>
      <c r="AK136" s="34">
        <f>IF(YEAR($H136)&lt;YEAR(Cashflow!$D$2),0,IF(WEEKNUM($H136)=AK$3,$E136,0))</f>
        <v>0</v>
      </c>
      <c r="AL136" s="34">
        <f>IF(YEAR($H136)&lt;YEAR(Cashflow!$D$2),0,IF(WEEKNUM($H136)=AL$3,$E136,0))</f>
        <v>0</v>
      </c>
      <c r="AM136" s="34">
        <f>IF(YEAR($H136)&lt;YEAR(Cashflow!$D$2),0,IF(WEEKNUM($H136)=AM$3,$E136,0))</f>
        <v>0</v>
      </c>
      <c r="AN136" s="34">
        <f>IF(YEAR($H136)&lt;YEAR(Cashflow!$D$2),0,IF(WEEKNUM($H136)=AN$3,$E136,0))</f>
        <v>0</v>
      </c>
      <c r="AO136" s="34">
        <f>IF(YEAR($H136)&lt;YEAR(Cashflow!$D$2),0,IF(WEEKNUM($H136)=AO$3,$E136,0))</f>
        <v>0</v>
      </c>
      <c r="AP136" s="34">
        <f>IF(YEAR($H136)&lt;YEAR(Cashflow!$D$2),0,IF(WEEKNUM($H136)=AP$3,$E136,0))</f>
        <v>0</v>
      </c>
      <c r="AQ136" s="34">
        <f>IF(YEAR($H136)&lt;YEAR(Cashflow!$D$2),0,IF(WEEKNUM($H136)=AQ$3,$E136,0))</f>
        <v>0</v>
      </c>
      <c r="AR136" s="34">
        <f>IF(YEAR($H136)&lt;YEAR(Cashflow!$D$2),0,IF(WEEKNUM($H136)=AR$3,$E136,0))</f>
        <v>0</v>
      </c>
      <c r="AS136" s="34">
        <f>IF(YEAR($H136)&lt;YEAR(Cashflow!$D$2),0,IF(WEEKNUM($H136)=AS$3,$E136,0))</f>
        <v>0</v>
      </c>
      <c r="AT136" s="34">
        <f>IF(YEAR($H136)&lt;YEAR(Cashflow!$D$2),0,IF(WEEKNUM($H136)=AT$3,$E136,0))</f>
        <v>0</v>
      </c>
      <c r="AU136" s="34">
        <f>IF(YEAR($H136)&lt;YEAR(Cashflow!$D$2),0,IF(WEEKNUM($H136)=AU$3,$E136,0))</f>
        <v>0</v>
      </c>
      <c r="AV136" s="34">
        <f>IF(YEAR($H136)&lt;YEAR(Cashflow!$D$2),0,IF(WEEKNUM($H136)=AV$3,$E136,0))</f>
        <v>0</v>
      </c>
      <c r="AW136" s="34">
        <f>IF(YEAR($H136)&lt;YEAR(Cashflow!$D$2),0,IF(WEEKNUM($H136)=AW$3,$E136,0))</f>
        <v>0</v>
      </c>
      <c r="AX136" s="28"/>
      <c r="AY136" s="28"/>
      <c r="AZ136" s="28"/>
    </row>
    <row r="137" spans="2:52" ht="15">
      <c r="B137" s="5" t="s">
        <v>177</v>
      </c>
      <c r="C137" s="4">
        <v>43892</v>
      </c>
      <c r="D137" s="4">
        <v>43906</v>
      </c>
      <c r="E137" s="3">
        <v>605</v>
      </c>
      <c r="F137" s="1">
        <v>14</v>
      </c>
      <c r="G137" s="46">
        <v>0</v>
      </c>
      <c r="H137" s="31">
        <f t="shared" si="5"/>
        <v>43906</v>
      </c>
      <c r="I137" s="34">
        <f>IF(YEAR($H137)&lt;YEAR(Cashflow!$D$2),$E137,IF(WEEKNUM($H137)&lt;=I$3,$E137,0))</f>
        <v>605</v>
      </c>
      <c r="J137" s="34">
        <f>IF(YEAR($H137)&lt;YEAR(Cashflow!$D$2),0,IF(WEEKNUM($H137)=J$3,$E137,0))</f>
        <v>0</v>
      </c>
      <c r="K137" s="34">
        <f>IF(YEAR($H137)&lt;YEAR(Cashflow!$D$2),0,IF(WEEKNUM($H137)=K$3,$E137,0))</f>
        <v>0</v>
      </c>
      <c r="L137" s="34">
        <f>IF(YEAR($H137)&lt;YEAR(Cashflow!$D$2),0,IF(WEEKNUM($H137)=L$3,$E137,0))</f>
        <v>0</v>
      </c>
      <c r="M137" s="34">
        <f>IF(YEAR($H137)&lt;YEAR(Cashflow!$D$2),0,IF(WEEKNUM($H137)=M$3,$E137,0))</f>
        <v>0</v>
      </c>
      <c r="N137" s="34">
        <f>IF(YEAR($H137)&lt;YEAR(Cashflow!$D$2),0,IF(WEEKNUM($H137)=N$3,$E137,0))</f>
        <v>0</v>
      </c>
      <c r="O137" s="34">
        <f>IF(YEAR($H137)&lt;YEAR(Cashflow!$D$2),0,IF(WEEKNUM($H137)=O$3,$E137,0))</f>
        <v>0</v>
      </c>
      <c r="P137" s="34">
        <f>IF(YEAR($H137)&lt;YEAR(Cashflow!$D$2),0,IF(WEEKNUM($H137)=P$3,$E137,0))</f>
        <v>0</v>
      </c>
      <c r="Q137" s="34">
        <f>IF(YEAR($H137)&lt;YEAR(Cashflow!$D$2),0,IF(WEEKNUM($H137)=Q$3,$E137,0))</f>
        <v>0</v>
      </c>
      <c r="R137" s="34">
        <f>IF(YEAR($H137)&lt;YEAR(Cashflow!$D$2),0,IF(WEEKNUM($H137)=R$3,$E137,0))</f>
        <v>0</v>
      </c>
      <c r="S137" s="34">
        <f>IF(YEAR($H137)&lt;YEAR(Cashflow!$D$2),0,IF(WEEKNUM($H137)=S$3,$E137,0))</f>
        <v>0</v>
      </c>
      <c r="T137" s="34">
        <f>IF(YEAR($H137)&lt;YEAR(Cashflow!$D$2),0,IF(WEEKNUM($H137)=T$3,$E137,0))</f>
        <v>0</v>
      </c>
      <c r="U137" s="34">
        <f>IF(YEAR($H137)&lt;YEAR(Cashflow!$D$2),0,IF(WEEKNUM($H137)=U$3,$E137,0))</f>
        <v>0</v>
      </c>
      <c r="V137" s="34">
        <f>IF(YEAR($H137)&lt;YEAR(Cashflow!$D$2),0,IF(WEEKNUM($H137)=V$3,$E137,0))</f>
        <v>0</v>
      </c>
      <c r="W137" s="34">
        <f>IF(YEAR($H137)&lt;YEAR(Cashflow!$D$2),0,IF(WEEKNUM($H137)=W$3,$E137,0))</f>
        <v>0</v>
      </c>
      <c r="X137" s="34">
        <f>IF(YEAR($H137)&lt;YEAR(Cashflow!$D$2),0,IF(WEEKNUM($H137)=X$3,$E137,0))</f>
        <v>0</v>
      </c>
      <c r="Y137" s="34">
        <f>IF(YEAR($H137)&lt;YEAR(Cashflow!$D$2),0,IF(WEEKNUM($H137)=Y$3,$E137,0))</f>
        <v>0</v>
      </c>
      <c r="Z137" s="34">
        <f>IF(YEAR($H137)&lt;YEAR(Cashflow!$D$2),0,IF(WEEKNUM($H137)=Z$3,$E137,0))</f>
        <v>0</v>
      </c>
      <c r="AA137" s="34">
        <f>IF(YEAR($H137)&lt;YEAR(Cashflow!$D$2),0,IF(WEEKNUM($H137)=AA$3,$E137,0))</f>
        <v>0</v>
      </c>
      <c r="AB137" s="34">
        <f>IF(YEAR($H137)&lt;YEAR(Cashflow!$D$2),0,IF(WEEKNUM($H137)=AB$3,$E137,0))</f>
        <v>0</v>
      </c>
      <c r="AC137" s="34">
        <f>IF(YEAR($H137)&lt;YEAR(Cashflow!$D$2),0,IF(WEEKNUM($H137)=AC$3,$E137,0))</f>
        <v>0</v>
      </c>
      <c r="AD137" s="34">
        <f>IF(YEAR($H137)&lt;YEAR(Cashflow!$D$2),0,IF(WEEKNUM($H137)=AD$3,$E137,0))</f>
        <v>0</v>
      </c>
      <c r="AE137" s="34">
        <f>IF(YEAR($H137)&lt;YEAR(Cashflow!$D$2),0,IF(WEEKNUM($H137)=AE$3,$E137,0))</f>
        <v>0</v>
      </c>
      <c r="AF137" s="34">
        <f>IF(YEAR($H137)&lt;YEAR(Cashflow!$D$2),0,IF(WEEKNUM($H137)=AF$3,$E137,0))</f>
        <v>0</v>
      </c>
      <c r="AG137" s="34">
        <f>IF(YEAR($H137)&lt;YEAR(Cashflow!$D$2),0,IF(WEEKNUM($H137)=AG$3,$E137,0))</f>
        <v>0</v>
      </c>
      <c r="AH137" s="34">
        <f>IF(YEAR($H137)&lt;YEAR(Cashflow!$D$2),0,IF(WEEKNUM($H137)=AH$3,$E137,0))</f>
        <v>0</v>
      </c>
      <c r="AI137" s="34">
        <f>IF(YEAR($H137)&lt;YEAR(Cashflow!$D$2),0,IF(WEEKNUM($H137)=AI$3,$E137,0))</f>
        <v>0</v>
      </c>
      <c r="AJ137" s="34">
        <f>IF(YEAR($H137)&lt;YEAR(Cashflow!$D$2),0,IF(WEEKNUM($H137)=AJ$3,$E137,0))</f>
        <v>0</v>
      </c>
      <c r="AK137" s="34">
        <f>IF(YEAR($H137)&lt;YEAR(Cashflow!$D$2),0,IF(WEEKNUM($H137)=AK$3,$E137,0))</f>
        <v>0</v>
      </c>
      <c r="AL137" s="34">
        <f>IF(YEAR($H137)&lt;YEAR(Cashflow!$D$2),0,IF(WEEKNUM($H137)=AL$3,$E137,0))</f>
        <v>0</v>
      </c>
      <c r="AM137" s="34">
        <f>IF(YEAR($H137)&lt;YEAR(Cashflow!$D$2),0,IF(WEEKNUM($H137)=AM$3,$E137,0))</f>
        <v>0</v>
      </c>
      <c r="AN137" s="34">
        <f>IF(YEAR($H137)&lt;YEAR(Cashflow!$D$2),0,IF(WEEKNUM($H137)=AN$3,$E137,0))</f>
        <v>0</v>
      </c>
      <c r="AO137" s="34">
        <f>IF(YEAR($H137)&lt;YEAR(Cashflow!$D$2),0,IF(WEEKNUM($H137)=AO$3,$E137,0))</f>
        <v>0</v>
      </c>
      <c r="AP137" s="34">
        <f>IF(YEAR($H137)&lt;YEAR(Cashflow!$D$2),0,IF(WEEKNUM($H137)=AP$3,$E137,0))</f>
        <v>0</v>
      </c>
      <c r="AQ137" s="34">
        <f>IF(YEAR($H137)&lt;YEAR(Cashflow!$D$2),0,IF(WEEKNUM($H137)=AQ$3,$E137,0))</f>
        <v>0</v>
      </c>
      <c r="AR137" s="34">
        <f>IF(YEAR($H137)&lt;YEAR(Cashflow!$D$2),0,IF(WEEKNUM($H137)=AR$3,$E137,0))</f>
        <v>0</v>
      </c>
      <c r="AS137" s="34">
        <f>IF(YEAR($H137)&lt;YEAR(Cashflow!$D$2),0,IF(WEEKNUM($H137)=AS$3,$E137,0))</f>
        <v>0</v>
      </c>
      <c r="AT137" s="34">
        <f>IF(YEAR($H137)&lt;YEAR(Cashflow!$D$2),0,IF(WEEKNUM($H137)=AT$3,$E137,0))</f>
        <v>0</v>
      </c>
      <c r="AU137" s="34">
        <f>IF(YEAR($H137)&lt;YEAR(Cashflow!$D$2),0,IF(WEEKNUM($H137)=AU$3,$E137,0))</f>
        <v>0</v>
      </c>
      <c r="AV137" s="34">
        <f>IF(YEAR($H137)&lt;YEAR(Cashflow!$D$2),0,IF(WEEKNUM($H137)=AV$3,$E137,0))</f>
        <v>0</v>
      </c>
      <c r="AW137" s="34">
        <f>IF(YEAR($H137)&lt;YEAR(Cashflow!$D$2),0,IF(WEEKNUM($H137)=AW$3,$E137,0))</f>
        <v>0</v>
      </c>
      <c r="AX137" s="28"/>
      <c r="AY137" s="28"/>
      <c r="AZ137" s="28"/>
    </row>
    <row r="138" spans="2:52" ht="15">
      <c r="B138" s="5" t="s">
        <v>178</v>
      </c>
      <c r="C138" s="4">
        <v>43906</v>
      </c>
      <c r="D138" s="4">
        <v>43920</v>
      </c>
      <c r="E138" s="2">
        <v>1308.93</v>
      </c>
      <c r="F138" s="1">
        <v>0</v>
      </c>
      <c r="G138" s="46">
        <v>0</v>
      </c>
      <c r="H138" s="31">
        <f t="shared" si="5"/>
        <v>43920</v>
      </c>
      <c r="I138" s="34">
        <f>IF(YEAR($H138)&lt;YEAR(Cashflow!$D$2),$E138,IF(WEEKNUM($H138)&lt;=I$3,$E138,0))</f>
        <v>0</v>
      </c>
      <c r="J138" s="34">
        <f>IF(YEAR($H138)&lt;YEAR(Cashflow!$D$2),0,IF(WEEKNUM($H138)=J$3,$E138,0))</f>
        <v>1308.93</v>
      </c>
      <c r="K138" s="34">
        <f>IF(YEAR($H138)&lt;YEAR(Cashflow!$D$2),0,IF(WEEKNUM($H138)=K$3,$E138,0))</f>
        <v>0</v>
      </c>
      <c r="L138" s="34">
        <f>IF(YEAR($H138)&lt;YEAR(Cashflow!$D$2),0,IF(WEEKNUM($H138)=L$3,$E138,0))</f>
        <v>0</v>
      </c>
      <c r="M138" s="34">
        <f>IF(YEAR($H138)&lt;YEAR(Cashflow!$D$2),0,IF(WEEKNUM($H138)=M$3,$E138,0))</f>
        <v>0</v>
      </c>
      <c r="N138" s="34">
        <f>IF(YEAR($H138)&lt;YEAR(Cashflow!$D$2),0,IF(WEEKNUM($H138)=N$3,$E138,0))</f>
        <v>0</v>
      </c>
      <c r="O138" s="34">
        <f>IF(YEAR($H138)&lt;YEAR(Cashflow!$D$2),0,IF(WEEKNUM($H138)=O$3,$E138,0))</f>
        <v>0</v>
      </c>
      <c r="P138" s="34">
        <f>IF(YEAR($H138)&lt;YEAR(Cashflow!$D$2),0,IF(WEEKNUM($H138)=P$3,$E138,0))</f>
        <v>0</v>
      </c>
      <c r="Q138" s="34">
        <f>IF(YEAR($H138)&lt;YEAR(Cashflow!$D$2),0,IF(WEEKNUM($H138)=Q$3,$E138,0))</f>
        <v>0</v>
      </c>
      <c r="R138" s="34">
        <f>IF(YEAR($H138)&lt;YEAR(Cashflow!$D$2),0,IF(WEEKNUM($H138)=R$3,$E138,0))</f>
        <v>0</v>
      </c>
      <c r="S138" s="34">
        <f>IF(YEAR($H138)&lt;YEAR(Cashflow!$D$2),0,IF(WEEKNUM($H138)=S$3,$E138,0))</f>
        <v>0</v>
      </c>
      <c r="T138" s="34">
        <f>IF(YEAR($H138)&lt;YEAR(Cashflow!$D$2),0,IF(WEEKNUM($H138)=T$3,$E138,0))</f>
        <v>0</v>
      </c>
      <c r="U138" s="34">
        <f>IF(YEAR($H138)&lt;YEAR(Cashflow!$D$2),0,IF(WEEKNUM($H138)=U$3,$E138,0))</f>
        <v>0</v>
      </c>
      <c r="V138" s="34">
        <f>IF(YEAR($H138)&lt;YEAR(Cashflow!$D$2),0,IF(WEEKNUM($H138)=V$3,$E138,0))</f>
        <v>0</v>
      </c>
      <c r="W138" s="34">
        <f>IF(YEAR($H138)&lt;YEAR(Cashflow!$D$2),0,IF(WEEKNUM($H138)=W$3,$E138,0))</f>
        <v>0</v>
      </c>
      <c r="X138" s="34">
        <f>IF(YEAR($H138)&lt;YEAR(Cashflow!$D$2),0,IF(WEEKNUM($H138)=X$3,$E138,0))</f>
        <v>0</v>
      </c>
      <c r="Y138" s="34">
        <f>IF(YEAR($H138)&lt;YEAR(Cashflow!$D$2),0,IF(WEEKNUM($H138)=Y$3,$E138,0))</f>
        <v>0</v>
      </c>
      <c r="Z138" s="34">
        <f>IF(YEAR($H138)&lt;YEAR(Cashflow!$D$2),0,IF(WEEKNUM($H138)=Z$3,$E138,0))</f>
        <v>0</v>
      </c>
      <c r="AA138" s="34">
        <f>IF(YEAR($H138)&lt;YEAR(Cashflow!$D$2),0,IF(WEEKNUM($H138)=AA$3,$E138,0))</f>
        <v>0</v>
      </c>
      <c r="AB138" s="34">
        <f>IF(YEAR($H138)&lt;YEAR(Cashflow!$D$2),0,IF(WEEKNUM($H138)=AB$3,$E138,0))</f>
        <v>0</v>
      </c>
      <c r="AC138" s="34">
        <f>IF(YEAR($H138)&lt;YEAR(Cashflow!$D$2),0,IF(WEEKNUM($H138)=AC$3,$E138,0))</f>
        <v>0</v>
      </c>
      <c r="AD138" s="34">
        <f>IF(YEAR($H138)&lt;YEAR(Cashflow!$D$2),0,IF(WEEKNUM($H138)=AD$3,$E138,0))</f>
        <v>0</v>
      </c>
      <c r="AE138" s="34">
        <f>IF(YEAR($H138)&lt;YEAR(Cashflow!$D$2),0,IF(WEEKNUM($H138)=AE$3,$E138,0))</f>
        <v>0</v>
      </c>
      <c r="AF138" s="34">
        <f>IF(YEAR($H138)&lt;YEAR(Cashflow!$D$2),0,IF(WEEKNUM($H138)=AF$3,$E138,0))</f>
        <v>0</v>
      </c>
      <c r="AG138" s="34">
        <f>IF(YEAR($H138)&lt;YEAR(Cashflow!$D$2),0,IF(WEEKNUM($H138)=AG$3,$E138,0))</f>
        <v>0</v>
      </c>
      <c r="AH138" s="34">
        <f>IF(YEAR($H138)&lt;YEAR(Cashflow!$D$2),0,IF(WEEKNUM($H138)=AH$3,$E138,0))</f>
        <v>0</v>
      </c>
      <c r="AI138" s="34">
        <f>IF(YEAR($H138)&lt;YEAR(Cashflow!$D$2),0,IF(WEEKNUM($H138)=AI$3,$E138,0))</f>
        <v>0</v>
      </c>
      <c r="AJ138" s="34">
        <f>IF(YEAR($H138)&lt;YEAR(Cashflow!$D$2),0,IF(WEEKNUM($H138)=AJ$3,$E138,0))</f>
        <v>0</v>
      </c>
      <c r="AK138" s="34">
        <f>IF(YEAR($H138)&lt;YEAR(Cashflow!$D$2),0,IF(WEEKNUM($H138)=AK$3,$E138,0))</f>
        <v>0</v>
      </c>
      <c r="AL138" s="34">
        <f>IF(YEAR($H138)&lt;YEAR(Cashflow!$D$2),0,IF(WEEKNUM($H138)=AL$3,$E138,0))</f>
        <v>0</v>
      </c>
      <c r="AM138" s="34">
        <f>IF(YEAR($H138)&lt;YEAR(Cashflow!$D$2),0,IF(WEEKNUM($H138)=AM$3,$E138,0))</f>
        <v>0</v>
      </c>
      <c r="AN138" s="34">
        <f>IF(YEAR($H138)&lt;YEAR(Cashflow!$D$2),0,IF(WEEKNUM($H138)=AN$3,$E138,0))</f>
        <v>0</v>
      </c>
      <c r="AO138" s="34">
        <f>IF(YEAR($H138)&lt;YEAR(Cashflow!$D$2),0,IF(WEEKNUM($H138)=AO$3,$E138,0))</f>
        <v>0</v>
      </c>
      <c r="AP138" s="34">
        <f>IF(YEAR($H138)&lt;YEAR(Cashflow!$D$2),0,IF(WEEKNUM($H138)=AP$3,$E138,0))</f>
        <v>0</v>
      </c>
      <c r="AQ138" s="34">
        <f>IF(YEAR($H138)&lt;YEAR(Cashflow!$D$2),0,IF(WEEKNUM($H138)=AQ$3,$E138,0))</f>
        <v>0</v>
      </c>
      <c r="AR138" s="34">
        <f>IF(YEAR($H138)&lt;YEAR(Cashflow!$D$2),0,IF(WEEKNUM($H138)=AR$3,$E138,0))</f>
        <v>0</v>
      </c>
      <c r="AS138" s="34">
        <f>IF(YEAR($H138)&lt;YEAR(Cashflow!$D$2),0,IF(WEEKNUM($H138)=AS$3,$E138,0))</f>
        <v>0</v>
      </c>
      <c r="AT138" s="34">
        <f>IF(YEAR($H138)&lt;YEAR(Cashflow!$D$2),0,IF(WEEKNUM($H138)=AT$3,$E138,0))</f>
        <v>0</v>
      </c>
      <c r="AU138" s="34">
        <f>IF(YEAR($H138)&lt;YEAR(Cashflow!$D$2),0,IF(WEEKNUM($H138)=AU$3,$E138,0))</f>
        <v>0</v>
      </c>
      <c r="AV138" s="34">
        <f>IF(YEAR($H138)&lt;YEAR(Cashflow!$D$2),0,IF(WEEKNUM($H138)=AV$3,$E138,0))</f>
        <v>0</v>
      </c>
      <c r="AW138" s="34">
        <f>IF(YEAR($H138)&lt;YEAR(Cashflow!$D$2),0,IF(WEEKNUM($H138)=AW$3,$E138,0))</f>
        <v>0</v>
      </c>
      <c r="AX138" s="28"/>
      <c r="AY138" s="28"/>
      <c r="AZ138" s="28"/>
    </row>
    <row r="139" spans="2:52" ht="15">
      <c r="B139" s="5" t="s">
        <v>179</v>
      </c>
      <c r="C139" s="4">
        <v>43895</v>
      </c>
      <c r="D139" s="4">
        <v>43909</v>
      </c>
      <c r="E139" s="1">
        <v>123.78</v>
      </c>
      <c r="F139" s="1">
        <v>11</v>
      </c>
      <c r="G139" s="46">
        <v>0</v>
      </c>
      <c r="H139" s="31">
        <f t="shared" si="5"/>
        <v>43909</v>
      </c>
      <c r="I139" s="34">
        <f>IF(YEAR($H139)&lt;YEAR(Cashflow!$D$2),$E139,IF(WEEKNUM($H139)&lt;=I$3,$E139,0))</f>
        <v>123.78</v>
      </c>
      <c r="J139" s="34">
        <f>IF(YEAR($H139)&lt;YEAR(Cashflow!$D$2),0,IF(WEEKNUM($H139)=J$3,$E139,0))</f>
        <v>0</v>
      </c>
      <c r="K139" s="34">
        <f>IF(YEAR($H139)&lt;YEAR(Cashflow!$D$2),0,IF(WEEKNUM($H139)=K$3,$E139,0))</f>
        <v>0</v>
      </c>
      <c r="L139" s="34">
        <f>IF(YEAR($H139)&lt;YEAR(Cashflow!$D$2),0,IF(WEEKNUM($H139)=L$3,$E139,0))</f>
        <v>0</v>
      </c>
      <c r="M139" s="34">
        <f>IF(YEAR($H139)&lt;YEAR(Cashflow!$D$2),0,IF(WEEKNUM($H139)=M$3,$E139,0))</f>
        <v>0</v>
      </c>
      <c r="N139" s="34">
        <f>IF(YEAR($H139)&lt;YEAR(Cashflow!$D$2),0,IF(WEEKNUM($H139)=N$3,$E139,0))</f>
        <v>0</v>
      </c>
      <c r="O139" s="34">
        <f>IF(YEAR($H139)&lt;YEAR(Cashflow!$D$2),0,IF(WEEKNUM($H139)=O$3,$E139,0))</f>
        <v>0</v>
      </c>
      <c r="P139" s="34">
        <f>IF(YEAR($H139)&lt;YEAR(Cashflow!$D$2),0,IF(WEEKNUM($H139)=P$3,$E139,0))</f>
        <v>0</v>
      </c>
      <c r="Q139" s="34">
        <f>IF(YEAR($H139)&lt;YEAR(Cashflow!$D$2),0,IF(WEEKNUM($H139)=Q$3,$E139,0))</f>
        <v>0</v>
      </c>
      <c r="R139" s="34">
        <f>IF(YEAR($H139)&lt;YEAR(Cashflow!$D$2),0,IF(WEEKNUM($H139)=R$3,$E139,0))</f>
        <v>0</v>
      </c>
      <c r="S139" s="34">
        <f>IF(YEAR($H139)&lt;YEAR(Cashflow!$D$2),0,IF(WEEKNUM($H139)=S$3,$E139,0))</f>
        <v>0</v>
      </c>
      <c r="T139" s="34">
        <f>IF(YEAR($H139)&lt;YEAR(Cashflow!$D$2),0,IF(WEEKNUM($H139)=T$3,$E139,0))</f>
        <v>0</v>
      </c>
      <c r="U139" s="34">
        <f>IF(YEAR($H139)&lt;YEAR(Cashflow!$D$2),0,IF(WEEKNUM($H139)=U$3,$E139,0))</f>
        <v>0</v>
      </c>
      <c r="V139" s="34">
        <f>IF(YEAR($H139)&lt;YEAR(Cashflow!$D$2),0,IF(WEEKNUM($H139)=V$3,$E139,0))</f>
        <v>0</v>
      </c>
      <c r="W139" s="34">
        <f>IF(YEAR($H139)&lt;YEAR(Cashflow!$D$2),0,IF(WEEKNUM($H139)=W$3,$E139,0))</f>
        <v>0</v>
      </c>
      <c r="X139" s="34">
        <f>IF(YEAR($H139)&lt;YEAR(Cashflow!$D$2),0,IF(WEEKNUM($H139)=X$3,$E139,0))</f>
        <v>0</v>
      </c>
      <c r="Y139" s="34">
        <f>IF(YEAR($H139)&lt;YEAR(Cashflow!$D$2),0,IF(WEEKNUM($H139)=Y$3,$E139,0))</f>
        <v>0</v>
      </c>
      <c r="Z139" s="34">
        <f>IF(YEAR($H139)&lt;YEAR(Cashflow!$D$2),0,IF(WEEKNUM($H139)=Z$3,$E139,0))</f>
        <v>0</v>
      </c>
      <c r="AA139" s="34">
        <f>IF(YEAR($H139)&lt;YEAR(Cashflow!$D$2),0,IF(WEEKNUM($H139)=AA$3,$E139,0))</f>
        <v>0</v>
      </c>
      <c r="AB139" s="34">
        <f>IF(YEAR($H139)&lt;YEAR(Cashflow!$D$2),0,IF(WEEKNUM($H139)=AB$3,$E139,0))</f>
        <v>0</v>
      </c>
      <c r="AC139" s="34">
        <f>IF(YEAR($H139)&lt;YEAR(Cashflow!$D$2),0,IF(WEEKNUM($H139)=AC$3,$E139,0))</f>
        <v>0</v>
      </c>
      <c r="AD139" s="34">
        <f>IF(YEAR($H139)&lt;YEAR(Cashflow!$D$2),0,IF(WEEKNUM($H139)=AD$3,$E139,0))</f>
        <v>0</v>
      </c>
      <c r="AE139" s="34">
        <f>IF(YEAR($H139)&lt;YEAR(Cashflow!$D$2),0,IF(WEEKNUM($H139)=AE$3,$E139,0))</f>
        <v>0</v>
      </c>
      <c r="AF139" s="34">
        <f>IF(YEAR($H139)&lt;YEAR(Cashflow!$D$2),0,IF(WEEKNUM($H139)=AF$3,$E139,0))</f>
        <v>0</v>
      </c>
      <c r="AG139" s="34">
        <f>IF(YEAR($H139)&lt;YEAR(Cashflow!$D$2),0,IF(WEEKNUM($H139)=AG$3,$E139,0))</f>
        <v>0</v>
      </c>
      <c r="AH139" s="34">
        <f>IF(YEAR($H139)&lt;YEAR(Cashflow!$D$2),0,IF(WEEKNUM($H139)=AH$3,$E139,0))</f>
        <v>0</v>
      </c>
      <c r="AI139" s="34">
        <f>IF(YEAR($H139)&lt;YEAR(Cashflow!$D$2),0,IF(WEEKNUM($H139)=AI$3,$E139,0))</f>
        <v>0</v>
      </c>
      <c r="AJ139" s="34">
        <f>IF(YEAR($H139)&lt;YEAR(Cashflow!$D$2),0,IF(WEEKNUM($H139)=AJ$3,$E139,0))</f>
        <v>0</v>
      </c>
      <c r="AK139" s="34">
        <f>IF(YEAR($H139)&lt;YEAR(Cashflow!$D$2),0,IF(WEEKNUM($H139)=AK$3,$E139,0))</f>
        <v>0</v>
      </c>
      <c r="AL139" s="34">
        <f>IF(YEAR($H139)&lt;YEAR(Cashflow!$D$2),0,IF(WEEKNUM($H139)=AL$3,$E139,0))</f>
        <v>0</v>
      </c>
      <c r="AM139" s="34">
        <f>IF(YEAR($H139)&lt;YEAR(Cashflow!$D$2),0,IF(WEEKNUM($H139)=AM$3,$E139,0))</f>
        <v>0</v>
      </c>
      <c r="AN139" s="34">
        <f>IF(YEAR($H139)&lt;YEAR(Cashflow!$D$2),0,IF(WEEKNUM($H139)=AN$3,$E139,0))</f>
        <v>0</v>
      </c>
      <c r="AO139" s="34">
        <f>IF(YEAR($H139)&lt;YEAR(Cashflow!$D$2),0,IF(WEEKNUM($H139)=AO$3,$E139,0))</f>
        <v>0</v>
      </c>
      <c r="AP139" s="34">
        <f>IF(YEAR($H139)&lt;YEAR(Cashflow!$D$2),0,IF(WEEKNUM($H139)=AP$3,$E139,0))</f>
        <v>0</v>
      </c>
      <c r="AQ139" s="34">
        <f>IF(YEAR($H139)&lt;YEAR(Cashflow!$D$2),0,IF(WEEKNUM($H139)=AQ$3,$E139,0))</f>
        <v>0</v>
      </c>
      <c r="AR139" s="34">
        <f>IF(YEAR($H139)&lt;YEAR(Cashflow!$D$2),0,IF(WEEKNUM($H139)=AR$3,$E139,0))</f>
        <v>0</v>
      </c>
      <c r="AS139" s="34">
        <f>IF(YEAR($H139)&lt;YEAR(Cashflow!$D$2),0,IF(WEEKNUM($H139)=AS$3,$E139,0))</f>
        <v>0</v>
      </c>
      <c r="AT139" s="34">
        <f>IF(YEAR($H139)&lt;YEAR(Cashflow!$D$2),0,IF(WEEKNUM($H139)=AT$3,$E139,0))</f>
        <v>0</v>
      </c>
      <c r="AU139" s="34">
        <f>IF(YEAR($H139)&lt;YEAR(Cashflow!$D$2),0,IF(WEEKNUM($H139)=AU$3,$E139,0))</f>
        <v>0</v>
      </c>
      <c r="AV139" s="34">
        <f>IF(YEAR($H139)&lt;YEAR(Cashflow!$D$2),0,IF(WEEKNUM($H139)=AV$3,$E139,0))</f>
        <v>0</v>
      </c>
      <c r="AW139" s="34">
        <f>IF(YEAR($H139)&lt;YEAR(Cashflow!$D$2),0,IF(WEEKNUM($H139)=AW$3,$E139,0))</f>
        <v>0</v>
      </c>
      <c r="AX139" s="28"/>
      <c r="AY139" s="28"/>
      <c r="AZ139" s="28"/>
    </row>
    <row r="140" spans="2:52" ht="15">
      <c r="B140" s="5" t="s">
        <v>180</v>
      </c>
      <c r="C140" s="4">
        <v>43895</v>
      </c>
      <c r="D140" s="4">
        <v>43909</v>
      </c>
      <c r="E140" s="1">
        <v>293.49</v>
      </c>
      <c r="F140" s="1">
        <v>11</v>
      </c>
      <c r="G140" s="46">
        <v>0</v>
      </c>
      <c r="H140" s="31">
        <f t="shared" si="5"/>
        <v>43909</v>
      </c>
      <c r="I140" s="34">
        <f>IF(YEAR($H140)&lt;YEAR(Cashflow!$D$2),$E140,IF(WEEKNUM($H140)&lt;=I$3,$E140,0))</f>
        <v>293.49</v>
      </c>
      <c r="J140" s="34">
        <f>IF(YEAR($H140)&lt;YEAR(Cashflow!$D$2),0,IF(WEEKNUM($H140)=J$3,$E140,0))</f>
        <v>0</v>
      </c>
      <c r="K140" s="34">
        <f>IF(YEAR($H140)&lt;YEAR(Cashflow!$D$2),0,IF(WEEKNUM($H140)=K$3,$E140,0))</f>
        <v>0</v>
      </c>
      <c r="L140" s="34">
        <f>IF(YEAR($H140)&lt;YEAR(Cashflow!$D$2),0,IF(WEEKNUM($H140)=L$3,$E140,0))</f>
        <v>0</v>
      </c>
      <c r="M140" s="34">
        <f>IF(YEAR($H140)&lt;YEAR(Cashflow!$D$2),0,IF(WEEKNUM($H140)=M$3,$E140,0))</f>
        <v>0</v>
      </c>
      <c r="N140" s="34">
        <f>IF(YEAR($H140)&lt;YEAR(Cashflow!$D$2),0,IF(WEEKNUM($H140)=N$3,$E140,0))</f>
        <v>0</v>
      </c>
      <c r="O140" s="34">
        <f>IF(YEAR($H140)&lt;YEAR(Cashflow!$D$2),0,IF(WEEKNUM($H140)=O$3,$E140,0))</f>
        <v>0</v>
      </c>
      <c r="P140" s="34">
        <f>IF(YEAR($H140)&lt;YEAR(Cashflow!$D$2),0,IF(WEEKNUM($H140)=P$3,$E140,0))</f>
        <v>0</v>
      </c>
      <c r="Q140" s="34">
        <f>IF(YEAR($H140)&lt;YEAR(Cashflow!$D$2),0,IF(WEEKNUM($H140)=Q$3,$E140,0))</f>
        <v>0</v>
      </c>
      <c r="R140" s="34">
        <f>IF(YEAR($H140)&lt;YEAR(Cashflow!$D$2),0,IF(WEEKNUM($H140)=R$3,$E140,0))</f>
        <v>0</v>
      </c>
      <c r="S140" s="34">
        <f>IF(YEAR($H140)&lt;YEAR(Cashflow!$D$2),0,IF(WEEKNUM($H140)=S$3,$E140,0))</f>
        <v>0</v>
      </c>
      <c r="T140" s="34">
        <f>IF(YEAR($H140)&lt;YEAR(Cashflow!$D$2),0,IF(WEEKNUM($H140)=T$3,$E140,0))</f>
        <v>0</v>
      </c>
      <c r="U140" s="34">
        <f>IF(YEAR($H140)&lt;YEAR(Cashflow!$D$2),0,IF(WEEKNUM($H140)=U$3,$E140,0))</f>
        <v>0</v>
      </c>
      <c r="V140" s="34">
        <f>IF(YEAR($H140)&lt;YEAR(Cashflow!$D$2),0,IF(WEEKNUM($H140)=V$3,$E140,0))</f>
        <v>0</v>
      </c>
      <c r="W140" s="34">
        <f>IF(YEAR($H140)&lt;YEAR(Cashflow!$D$2),0,IF(WEEKNUM($H140)=W$3,$E140,0))</f>
        <v>0</v>
      </c>
      <c r="X140" s="34">
        <f>IF(YEAR($H140)&lt;YEAR(Cashflow!$D$2),0,IF(WEEKNUM($H140)=X$3,$E140,0))</f>
        <v>0</v>
      </c>
      <c r="Y140" s="34">
        <f>IF(YEAR($H140)&lt;YEAR(Cashflow!$D$2),0,IF(WEEKNUM($H140)=Y$3,$E140,0))</f>
        <v>0</v>
      </c>
      <c r="Z140" s="34">
        <f>IF(YEAR($H140)&lt;YEAR(Cashflow!$D$2),0,IF(WEEKNUM($H140)=Z$3,$E140,0))</f>
        <v>0</v>
      </c>
      <c r="AA140" s="34">
        <f>IF(YEAR($H140)&lt;YEAR(Cashflow!$D$2),0,IF(WEEKNUM($H140)=AA$3,$E140,0))</f>
        <v>0</v>
      </c>
      <c r="AB140" s="34">
        <f>IF(YEAR($H140)&lt;YEAR(Cashflow!$D$2),0,IF(WEEKNUM($H140)=AB$3,$E140,0))</f>
        <v>0</v>
      </c>
      <c r="AC140" s="34">
        <f>IF(YEAR($H140)&lt;YEAR(Cashflow!$D$2),0,IF(WEEKNUM($H140)=AC$3,$E140,0))</f>
        <v>0</v>
      </c>
      <c r="AD140" s="34">
        <f>IF(YEAR($H140)&lt;YEAR(Cashflow!$D$2),0,IF(WEEKNUM($H140)=AD$3,$E140,0))</f>
        <v>0</v>
      </c>
      <c r="AE140" s="34">
        <f>IF(YEAR($H140)&lt;YEAR(Cashflow!$D$2),0,IF(WEEKNUM($H140)=AE$3,$E140,0))</f>
        <v>0</v>
      </c>
      <c r="AF140" s="34">
        <f>IF(YEAR($H140)&lt;YEAR(Cashflow!$D$2),0,IF(WEEKNUM($H140)=AF$3,$E140,0))</f>
        <v>0</v>
      </c>
      <c r="AG140" s="34">
        <f>IF(YEAR($H140)&lt;YEAR(Cashflow!$D$2),0,IF(WEEKNUM($H140)=AG$3,$E140,0))</f>
        <v>0</v>
      </c>
      <c r="AH140" s="34">
        <f>IF(YEAR($H140)&lt;YEAR(Cashflow!$D$2),0,IF(WEEKNUM($H140)=AH$3,$E140,0))</f>
        <v>0</v>
      </c>
      <c r="AI140" s="34">
        <f>IF(YEAR($H140)&lt;YEAR(Cashflow!$D$2),0,IF(WEEKNUM($H140)=AI$3,$E140,0))</f>
        <v>0</v>
      </c>
      <c r="AJ140" s="34">
        <f>IF(YEAR($H140)&lt;YEAR(Cashflow!$D$2),0,IF(WEEKNUM($H140)=AJ$3,$E140,0))</f>
        <v>0</v>
      </c>
      <c r="AK140" s="34">
        <f>IF(YEAR($H140)&lt;YEAR(Cashflow!$D$2),0,IF(WEEKNUM($H140)=AK$3,$E140,0))</f>
        <v>0</v>
      </c>
      <c r="AL140" s="34">
        <f>IF(YEAR($H140)&lt;YEAR(Cashflow!$D$2),0,IF(WEEKNUM($H140)=AL$3,$E140,0))</f>
        <v>0</v>
      </c>
      <c r="AM140" s="34">
        <f>IF(YEAR($H140)&lt;YEAR(Cashflow!$D$2),0,IF(WEEKNUM($H140)=AM$3,$E140,0))</f>
        <v>0</v>
      </c>
      <c r="AN140" s="34">
        <f>IF(YEAR($H140)&lt;YEAR(Cashflow!$D$2),0,IF(WEEKNUM($H140)=AN$3,$E140,0))</f>
        <v>0</v>
      </c>
      <c r="AO140" s="34">
        <f>IF(YEAR($H140)&lt;YEAR(Cashflow!$D$2),0,IF(WEEKNUM($H140)=AO$3,$E140,0))</f>
        <v>0</v>
      </c>
      <c r="AP140" s="34">
        <f>IF(YEAR($H140)&lt;YEAR(Cashflow!$D$2),0,IF(WEEKNUM($H140)=AP$3,$E140,0))</f>
        <v>0</v>
      </c>
      <c r="AQ140" s="34">
        <f>IF(YEAR($H140)&lt;YEAR(Cashflow!$D$2),0,IF(WEEKNUM($H140)=AQ$3,$E140,0))</f>
        <v>0</v>
      </c>
      <c r="AR140" s="34">
        <f>IF(YEAR($H140)&lt;YEAR(Cashflow!$D$2),0,IF(WEEKNUM($H140)=AR$3,$E140,0))</f>
        <v>0</v>
      </c>
      <c r="AS140" s="34">
        <f>IF(YEAR($H140)&lt;YEAR(Cashflow!$D$2),0,IF(WEEKNUM($H140)=AS$3,$E140,0))</f>
        <v>0</v>
      </c>
      <c r="AT140" s="34">
        <f>IF(YEAR($H140)&lt;YEAR(Cashflow!$D$2),0,IF(WEEKNUM($H140)=AT$3,$E140,0))</f>
        <v>0</v>
      </c>
      <c r="AU140" s="34">
        <f>IF(YEAR($H140)&lt;YEAR(Cashflow!$D$2),0,IF(WEEKNUM($H140)=AU$3,$E140,0))</f>
        <v>0</v>
      </c>
      <c r="AV140" s="34">
        <f>IF(YEAR($H140)&lt;YEAR(Cashflow!$D$2),0,IF(WEEKNUM($H140)=AV$3,$E140,0))</f>
        <v>0</v>
      </c>
      <c r="AW140" s="34">
        <f>IF(YEAR($H140)&lt;YEAR(Cashflow!$D$2),0,IF(WEEKNUM($H140)=AW$3,$E140,0))</f>
        <v>0</v>
      </c>
      <c r="AX140" s="28"/>
      <c r="AY140" s="28"/>
      <c r="AZ140" s="28"/>
    </row>
    <row r="141" spans="2:52" ht="15">
      <c r="B141" s="5" t="s">
        <v>181</v>
      </c>
      <c r="C141" s="4">
        <v>43895</v>
      </c>
      <c r="D141" s="4">
        <v>43909</v>
      </c>
      <c r="E141" s="1">
        <v>570.47</v>
      </c>
      <c r="F141" s="1">
        <v>11</v>
      </c>
      <c r="G141" s="46">
        <v>0</v>
      </c>
      <c r="H141" s="31">
        <f t="shared" si="5"/>
        <v>43909</v>
      </c>
      <c r="I141" s="34">
        <f>IF(YEAR($H141)&lt;YEAR(Cashflow!$D$2),$E141,IF(WEEKNUM($H141)&lt;=I$3,$E141,0))</f>
        <v>570.47</v>
      </c>
      <c r="J141" s="34">
        <f>IF(YEAR($H141)&lt;YEAR(Cashflow!$D$2),0,IF(WEEKNUM($H141)=J$3,$E141,0))</f>
        <v>0</v>
      </c>
      <c r="K141" s="34">
        <f>IF(YEAR($H141)&lt;YEAR(Cashflow!$D$2),0,IF(WEEKNUM($H141)=K$3,$E141,0))</f>
        <v>0</v>
      </c>
      <c r="L141" s="34">
        <f>IF(YEAR($H141)&lt;YEAR(Cashflow!$D$2),0,IF(WEEKNUM($H141)=L$3,$E141,0))</f>
        <v>0</v>
      </c>
      <c r="M141" s="34">
        <f>IF(YEAR($H141)&lt;YEAR(Cashflow!$D$2),0,IF(WEEKNUM($H141)=M$3,$E141,0))</f>
        <v>0</v>
      </c>
      <c r="N141" s="34">
        <f>IF(YEAR($H141)&lt;YEAR(Cashflow!$D$2),0,IF(WEEKNUM($H141)=N$3,$E141,0))</f>
        <v>0</v>
      </c>
      <c r="O141" s="34">
        <f>IF(YEAR($H141)&lt;YEAR(Cashflow!$D$2),0,IF(WEEKNUM($H141)=O$3,$E141,0))</f>
        <v>0</v>
      </c>
      <c r="P141" s="34">
        <f>IF(YEAR($H141)&lt;YEAR(Cashflow!$D$2),0,IF(WEEKNUM($H141)=P$3,$E141,0))</f>
        <v>0</v>
      </c>
      <c r="Q141" s="34">
        <f>IF(YEAR($H141)&lt;YEAR(Cashflow!$D$2),0,IF(WEEKNUM($H141)=Q$3,$E141,0))</f>
        <v>0</v>
      </c>
      <c r="R141" s="34">
        <f>IF(YEAR($H141)&lt;YEAR(Cashflow!$D$2),0,IF(WEEKNUM($H141)=R$3,$E141,0))</f>
        <v>0</v>
      </c>
      <c r="S141" s="34">
        <f>IF(YEAR($H141)&lt;YEAR(Cashflow!$D$2),0,IF(WEEKNUM($H141)=S$3,$E141,0))</f>
        <v>0</v>
      </c>
      <c r="T141" s="34">
        <f>IF(YEAR($H141)&lt;YEAR(Cashflow!$D$2),0,IF(WEEKNUM($H141)=T$3,$E141,0))</f>
        <v>0</v>
      </c>
      <c r="U141" s="34">
        <f>IF(YEAR($H141)&lt;YEAR(Cashflow!$D$2),0,IF(WEEKNUM($H141)=U$3,$E141,0))</f>
        <v>0</v>
      </c>
      <c r="V141" s="34">
        <f>IF(YEAR($H141)&lt;YEAR(Cashflow!$D$2),0,IF(WEEKNUM($H141)=V$3,$E141,0))</f>
        <v>0</v>
      </c>
      <c r="W141" s="34">
        <f>IF(YEAR($H141)&lt;YEAR(Cashflow!$D$2),0,IF(WEEKNUM($H141)=W$3,$E141,0))</f>
        <v>0</v>
      </c>
      <c r="X141" s="34">
        <f>IF(YEAR($H141)&lt;YEAR(Cashflow!$D$2),0,IF(WEEKNUM($H141)=X$3,$E141,0))</f>
        <v>0</v>
      </c>
      <c r="Y141" s="34">
        <f>IF(YEAR($H141)&lt;YEAR(Cashflow!$D$2),0,IF(WEEKNUM($H141)=Y$3,$E141,0))</f>
        <v>0</v>
      </c>
      <c r="Z141" s="34">
        <f>IF(YEAR($H141)&lt;YEAR(Cashflow!$D$2),0,IF(WEEKNUM($H141)=Z$3,$E141,0))</f>
        <v>0</v>
      </c>
      <c r="AA141" s="34">
        <f>IF(YEAR($H141)&lt;YEAR(Cashflow!$D$2),0,IF(WEEKNUM($H141)=AA$3,$E141,0))</f>
        <v>0</v>
      </c>
      <c r="AB141" s="34">
        <f>IF(YEAR($H141)&lt;YEAR(Cashflow!$D$2),0,IF(WEEKNUM($H141)=AB$3,$E141,0))</f>
        <v>0</v>
      </c>
      <c r="AC141" s="34">
        <f>IF(YEAR($H141)&lt;YEAR(Cashflow!$D$2),0,IF(WEEKNUM($H141)=AC$3,$E141,0))</f>
        <v>0</v>
      </c>
      <c r="AD141" s="34">
        <f>IF(YEAR($H141)&lt;YEAR(Cashflow!$D$2),0,IF(WEEKNUM($H141)=AD$3,$E141,0))</f>
        <v>0</v>
      </c>
      <c r="AE141" s="34">
        <f>IF(YEAR($H141)&lt;YEAR(Cashflow!$D$2),0,IF(WEEKNUM($H141)=AE$3,$E141,0))</f>
        <v>0</v>
      </c>
      <c r="AF141" s="34">
        <f>IF(YEAR($H141)&lt;YEAR(Cashflow!$D$2),0,IF(WEEKNUM($H141)=AF$3,$E141,0))</f>
        <v>0</v>
      </c>
      <c r="AG141" s="34">
        <f>IF(YEAR($H141)&lt;YEAR(Cashflow!$D$2),0,IF(WEEKNUM($H141)=AG$3,$E141,0))</f>
        <v>0</v>
      </c>
      <c r="AH141" s="34">
        <f>IF(YEAR($H141)&lt;YEAR(Cashflow!$D$2),0,IF(WEEKNUM($H141)=AH$3,$E141,0))</f>
        <v>0</v>
      </c>
      <c r="AI141" s="34">
        <f>IF(YEAR($H141)&lt;YEAR(Cashflow!$D$2),0,IF(WEEKNUM($H141)=AI$3,$E141,0))</f>
        <v>0</v>
      </c>
      <c r="AJ141" s="34">
        <f>IF(YEAR($H141)&lt;YEAR(Cashflow!$D$2),0,IF(WEEKNUM($H141)=AJ$3,$E141,0))</f>
        <v>0</v>
      </c>
      <c r="AK141" s="34">
        <f>IF(YEAR($H141)&lt;YEAR(Cashflow!$D$2),0,IF(WEEKNUM($H141)=AK$3,$E141,0))</f>
        <v>0</v>
      </c>
      <c r="AL141" s="34">
        <f>IF(YEAR($H141)&lt;YEAR(Cashflow!$D$2),0,IF(WEEKNUM($H141)=AL$3,$E141,0))</f>
        <v>0</v>
      </c>
      <c r="AM141" s="34">
        <f>IF(YEAR($H141)&lt;YEAR(Cashflow!$D$2),0,IF(WEEKNUM($H141)=AM$3,$E141,0))</f>
        <v>0</v>
      </c>
      <c r="AN141" s="34">
        <f>IF(YEAR($H141)&lt;YEAR(Cashflow!$D$2),0,IF(WEEKNUM($H141)=AN$3,$E141,0))</f>
        <v>0</v>
      </c>
      <c r="AO141" s="34">
        <f>IF(YEAR($H141)&lt;YEAR(Cashflow!$D$2),0,IF(WEEKNUM($H141)=AO$3,$E141,0))</f>
        <v>0</v>
      </c>
      <c r="AP141" s="34">
        <f>IF(YEAR($H141)&lt;YEAR(Cashflow!$D$2),0,IF(WEEKNUM($H141)=AP$3,$E141,0))</f>
        <v>0</v>
      </c>
      <c r="AQ141" s="34">
        <f>IF(YEAR($H141)&lt;YEAR(Cashflow!$D$2),0,IF(WEEKNUM($H141)=AQ$3,$E141,0))</f>
        <v>0</v>
      </c>
      <c r="AR141" s="34">
        <f>IF(YEAR($H141)&lt;YEAR(Cashflow!$D$2),0,IF(WEEKNUM($H141)=AR$3,$E141,0))</f>
        <v>0</v>
      </c>
      <c r="AS141" s="34">
        <f>IF(YEAR($H141)&lt;YEAR(Cashflow!$D$2),0,IF(WEEKNUM($H141)=AS$3,$E141,0))</f>
        <v>0</v>
      </c>
      <c r="AT141" s="34">
        <f>IF(YEAR($H141)&lt;YEAR(Cashflow!$D$2),0,IF(WEEKNUM($H141)=AT$3,$E141,0))</f>
        <v>0</v>
      </c>
      <c r="AU141" s="34">
        <f>IF(YEAR($H141)&lt;YEAR(Cashflow!$D$2),0,IF(WEEKNUM($H141)=AU$3,$E141,0))</f>
        <v>0</v>
      </c>
      <c r="AV141" s="34">
        <f>IF(YEAR($H141)&lt;YEAR(Cashflow!$D$2),0,IF(WEEKNUM($H141)=AV$3,$E141,0))</f>
        <v>0</v>
      </c>
      <c r="AW141" s="34">
        <f>IF(YEAR($H141)&lt;YEAR(Cashflow!$D$2),0,IF(WEEKNUM($H141)=AW$3,$E141,0))</f>
        <v>0</v>
      </c>
      <c r="AX141" s="28"/>
      <c r="AY141" s="28"/>
      <c r="AZ141" s="28"/>
    </row>
    <row r="142" spans="2:52" ht="15">
      <c r="B142" s="5" t="s">
        <v>182</v>
      </c>
      <c r="C142" s="4">
        <v>43892</v>
      </c>
      <c r="D142" s="4">
        <v>43906</v>
      </c>
      <c r="E142" s="3">
        <v>605</v>
      </c>
      <c r="F142" s="1">
        <v>14</v>
      </c>
      <c r="G142" s="46">
        <v>0</v>
      </c>
      <c r="H142" s="31">
        <f t="shared" si="5"/>
        <v>43906</v>
      </c>
      <c r="I142" s="34">
        <f>IF(YEAR($H142)&lt;YEAR(Cashflow!$D$2),$E142,IF(WEEKNUM($H142)&lt;=I$3,$E142,0))</f>
        <v>605</v>
      </c>
      <c r="J142" s="34">
        <f>IF(YEAR($H142)&lt;YEAR(Cashflow!$D$2),0,IF(WEEKNUM($H142)=J$3,$E142,0))</f>
        <v>0</v>
      </c>
      <c r="K142" s="34">
        <f>IF(YEAR($H142)&lt;YEAR(Cashflow!$D$2),0,IF(WEEKNUM($H142)=K$3,$E142,0))</f>
        <v>0</v>
      </c>
      <c r="L142" s="34">
        <f>IF(YEAR($H142)&lt;YEAR(Cashflow!$D$2),0,IF(WEEKNUM($H142)=L$3,$E142,0))</f>
        <v>0</v>
      </c>
      <c r="M142" s="34">
        <f>IF(YEAR($H142)&lt;YEAR(Cashflow!$D$2),0,IF(WEEKNUM($H142)=M$3,$E142,0))</f>
        <v>0</v>
      </c>
      <c r="N142" s="34">
        <f>IF(YEAR($H142)&lt;YEAR(Cashflow!$D$2),0,IF(WEEKNUM($H142)=N$3,$E142,0))</f>
        <v>0</v>
      </c>
      <c r="O142" s="34">
        <f>IF(YEAR($H142)&lt;YEAR(Cashflow!$D$2),0,IF(WEEKNUM($H142)=O$3,$E142,0))</f>
        <v>0</v>
      </c>
      <c r="P142" s="34">
        <f>IF(YEAR($H142)&lt;YEAR(Cashflow!$D$2),0,IF(WEEKNUM($H142)=P$3,$E142,0))</f>
        <v>0</v>
      </c>
      <c r="Q142" s="34">
        <f>IF(YEAR($H142)&lt;YEAR(Cashflow!$D$2),0,IF(WEEKNUM($H142)=Q$3,$E142,0))</f>
        <v>0</v>
      </c>
      <c r="R142" s="34">
        <f>IF(YEAR($H142)&lt;YEAR(Cashflow!$D$2),0,IF(WEEKNUM($H142)=R$3,$E142,0))</f>
        <v>0</v>
      </c>
      <c r="S142" s="34">
        <f>IF(YEAR($H142)&lt;YEAR(Cashflow!$D$2),0,IF(WEEKNUM($H142)=S$3,$E142,0))</f>
        <v>0</v>
      </c>
      <c r="T142" s="34">
        <f>IF(YEAR($H142)&lt;YEAR(Cashflow!$D$2),0,IF(WEEKNUM($H142)=T$3,$E142,0))</f>
        <v>0</v>
      </c>
      <c r="U142" s="34">
        <f>IF(YEAR($H142)&lt;YEAR(Cashflow!$D$2),0,IF(WEEKNUM($H142)=U$3,$E142,0))</f>
        <v>0</v>
      </c>
      <c r="V142" s="34">
        <f>IF(YEAR($H142)&lt;YEAR(Cashflow!$D$2),0,IF(WEEKNUM($H142)=V$3,$E142,0))</f>
        <v>0</v>
      </c>
      <c r="W142" s="34">
        <f>IF(YEAR($H142)&lt;YEAR(Cashflow!$D$2),0,IF(WEEKNUM($H142)=W$3,$E142,0))</f>
        <v>0</v>
      </c>
      <c r="X142" s="34">
        <f>IF(YEAR($H142)&lt;YEAR(Cashflow!$D$2),0,IF(WEEKNUM($H142)=X$3,$E142,0))</f>
        <v>0</v>
      </c>
      <c r="Y142" s="34">
        <f>IF(YEAR($H142)&lt;YEAR(Cashflow!$D$2),0,IF(WEEKNUM($H142)=Y$3,$E142,0))</f>
        <v>0</v>
      </c>
      <c r="Z142" s="34">
        <f>IF(YEAR($H142)&lt;YEAR(Cashflow!$D$2),0,IF(WEEKNUM($H142)=Z$3,$E142,0))</f>
        <v>0</v>
      </c>
      <c r="AA142" s="34">
        <f>IF(YEAR($H142)&lt;YEAR(Cashflow!$D$2),0,IF(WEEKNUM($H142)=AA$3,$E142,0))</f>
        <v>0</v>
      </c>
      <c r="AB142" s="34">
        <f>IF(YEAR($H142)&lt;YEAR(Cashflow!$D$2),0,IF(WEEKNUM($H142)=AB$3,$E142,0))</f>
        <v>0</v>
      </c>
      <c r="AC142" s="34">
        <f>IF(YEAR($H142)&lt;YEAR(Cashflow!$D$2),0,IF(WEEKNUM($H142)=AC$3,$E142,0))</f>
        <v>0</v>
      </c>
      <c r="AD142" s="34">
        <f>IF(YEAR($H142)&lt;YEAR(Cashflow!$D$2),0,IF(WEEKNUM($H142)=AD$3,$E142,0))</f>
        <v>0</v>
      </c>
      <c r="AE142" s="34">
        <f>IF(YEAR($H142)&lt;YEAR(Cashflow!$D$2),0,IF(WEEKNUM($H142)=AE$3,$E142,0))</f>
        <v>0</v>
      </c>
      <c r="AF142" s="34">
        <f>IF(YEAR($H142)&lt;YEAR(Cashflow!$D$2),0,IF(WEEKNUM($H142)=AF$3,$E142,0))</f>
        <v>0</v>
      </c>
      <c r="AG142" s="34">
        <f>IF(YEAR($H142)&lt;YEAR(Cashflow!$D$2),0,IF(WEEKNUM($H142)=AG$3,$E142,0))</f>
        <v>0</v>
      </c>
      <c r="AH142" s="34">
        <f>IF(YEAR($H142)&lt;YEAR(Cashflow!$D$2),0,IF(WEEKNUM($H142)=AH$3,$E142,0))</f>
        <v>0</v>
      </c>
      <c r="AI142" s="34">
        <f>IF(YEAR($H142)&lt;YEAR(Cashflow!$D$2),0,IF(WEEKNUM($H142)=AI$3,$E142,0))</f>
        <v>0</v>
      </c>
      <c r="AJ142" s="34">
        <f>IF(YEAR($H142)&lt;YEAR(Cashflow!$D$2),0,IF(WEEKNUM($H142)=AJ$3,$E142,0))</f>
        <v>0</v>
      </c>
      <c r="AK142" s="34">
        <f>IF(YEAR($H142)&lt;YEAR(Cashflow!$D$2),0,IF(WEEKNUM($H142)=AK$3,$E142,0))</f>
        <v>0</v>
      </c>
      <c r="AL142" s="34">
        <f>IF(YEAR($H142)&lt;YEAR(Cashflow!$D$2),0,IF(WEEKNUM($H142)=AL$3,$E142,0))</f>
        <v>0</v>
      </c>
      <c r="AM142" s="34">
        <f>IF(YEAR($H142)&lt;YEAR(Cashflow!$D$2),0,IF(WEEKNUM($H142)=AM$3,$E142,0))</f>
        <v>0</v>
      </c>
      <c r="AN142" s="34">
        <f>IF(YEAR($H142)&lt;YEAR(Cashflow!$D$2),0,IF(WEEKNUM($H142)=AN$3,$E142,0))</f>
        <v>0</v>
      </c>
      <c r="AO142" s="34">
        <f>IF(YEAR($H142)&lt;YEAR(Cashflow!$D$2),0,IF(WEEKNUM($H142)=AO$3,$E142,0))</f>
        <v>0</v>
      </c>
      <c r="AP142" s="34">
        <f>IF(YEAR($H142)&lt;YEAR(Cashflow!$D$2),0,IF(WEEKNUM($H142)=AP$3,$E142,0))</f>
        <v>0</v>
      </c>
      <c r="AQ142" s="34">
        <f>IF(YEAR($H142)&lt;YEAR(Cashflow!$D$2),0,IF(WEEKNUM($H142)=AQ$3,$E142,0))</f>
        <v>0</v>
      </c>
      <c r="AR142" s="34">
        <f>IF(YEAR($H142)&lt;YEAR(Cashflow!$D$2),0,IF(WEEKNUM($H142)=AR$3,$E142,0))</f>
        <v>0</v>
      </c>
      <c r="AS142" s="34">
        <f>IF(YEAR($H142)&lt;YEAR(Cashflow!$D$2),0,IF(WEEKNUM($H142)=AS$3,$E142,0))</f>
        <v>0</v>
      </c>
      <c r="AT142" s="34">
        <f>IF(YEAR($H142)&lt;YEAR(Cashflow!$D$2),0,IF(WEEKNUM($H142)=AT$3,$E142,0))</f>
        <v>0</v>
      </c>
      <c r="AU142" s="34">
        <f>IF(YEAR($H142)&lt;YEAR(Cashflow!$D$2),0,IF(WEEKNUM($H142)=AU$3,$E142,0))</f>
        <v>0</v>
      </c>
      <c r="AV142" s="34">
        <f>IF(YEAR($H142)&lt;YEAR(Cashflow!$D$2),0,IF(WEEKNUM($H142)=AV$3,$E142,0))</f>
        <v>0</v>
      </c>
      <c r="AW142" s="34">
        <f>IF(YEAR($H142)&lt;YEAR(Cashflow!$D$2),0,IF(WEEKNUM($H142)=AW$3,$E142,0))</f>
        <v>0</v>
      </c>
      <c r="AX142" s="28"/>
      <c r="AY142" s="28"/>
      <c r="AZ142" s="28"/>
    </row>
    <row r="143" spans="2:52" ht="15">
      <c r="B143" s="5" t="s">
        <v>183</v>
      </c>
      <c r="C143" s="4">
        <v>43895</v>
      </c>
      <c r="D143" s="4">
        <v>43909</v>
      </c>
      <c r="E143" s="2">
        <v>2222.87</v>
      </c>
      <c r="F143" s="1">
        <v>11</v>
      </c>
      <c r="G143" s="46">
        <v>0</v>
      </c>
      <c r="H143" s="31">
        <f t="shared" si="5"/>
        <v>43909</v>
      </c>
      <c r="I143" s="34">
        <f>IF(YEAR($H143)&lt;YEAR(Cashflow!$D$2),$E143,IF(WEEKNUM($H143)&lt;=I$3,$E143,0))</f>
        <v>2222.87</v>
      </c>
      <c r="J143" s="34">
        <f>IF(YEAR($H143)&lt;YEAR(Cashflow!$D$2),0,IF(WEEKNUM($H143)=J$3,$E143,0))</f>
        <v>0</v>
      </c>
      <c r="K143" s="34">
        <f>IF(YEAR($H143)&lt;YEAR(Cashflow!$D$2),0,IF(WEEKNUM($H143)=K$3,$E143,0))</f>
        <v>0</v>
      </c>
      <c r="L143" s="34">
        <f>IF(YEAR($H143)&lt;YEAR(Cashflow!$D$2),0,IF(WEEKNUM($H143)=L$3,$E143,0))</f>
        <v>0</v>
      </c>
      <c r="M143" s="34">
        <f>IF(YEAR($H143)&lt;YEAR(Cashflow!$D$2),0,IF(WEEKNUM($H143)=M$3,$E143,0))</f>
        <v>0</v>
      </c>
      <c r="N143" s="34">
        <f>IF(YEAR($H143)&lt;YEAR(Cashflow!$D$2),0,IF(WEEKNUM($H143)=N$3,$E143,0))</f>
        <v>0</v>
      </c>
      <c r="O143" s="34">
        <f>IF(YEAR($H143)&lt;YEAR(Cashflow!$D$2),0,IF(WEEKNUM($H143)=O$3,$E143,0))</f>
        <v>0</v>
      </c>
      <c r="P143" s="34">
        <f>IF(YEAR($H143)&lt;YEAR(Cashflow!$D$2),0,IF(WEEKNUM($H143)=P$3,$E143,0))</f>
        <v>0</v>
      </c>
      <c r="Q143" s="34">
        <f>IF(YEAR($H143)&lt;YEAR(Cashflow!$D$2),0,IF(WEEKNUM($H143)=Q$3,$E143,0))</f>
        <v>0</v>
      </c>
      <c r="R143" s="34">
        <f>IF(YEAR($H143)&lt;YEAR(Cashflow!$D$2),0,IF(WEEKNUM($H143)=R$3,$E143,0))</f>
        <v>0</v>
      </c>
      <c r="S143" s="34">
        <f>IF(YEAR($H143)&lt;YEAR(Cashflow!$D$2),0,IF(WEEKNUM($H143)=S$3,$E143,0))</f>
        <v>0</v>
      </c>
      <c r="T143" s="34">
        <f>IF(YEAR($H143)&lt;YEAR(Cashflow!$D$2),0,IF(WEEKNUM($H143)=T$3,$E143,0))</f>
        <v>0</v>
      </c>
      <c r="U143" s="34">
        <f>IF(YEAR($H143)&lt;YEAR(Cashflow!$D$2),0,IF(WEEKNUM($H143)=U$3,$E143,0))</f>
        <v>0</v>
      </c>
      <c r="V143" s="34">
        <f>IF(YEAR($H143)&lt;YEAR(Cashflow!$D$2),0,IF(WEEKNUM($H143)=V$3,$E143,0))</f>
        <v>0</v>
      </c>
      <c r="W143" s="34">
        <f>IF(YEAR($H143)&lt;YEAR(Cashflow!$D$2),0,IF(WEEKNUM($H143)=W$3,$E143,0))</f>
        <v>0</v>
      </c>
      <c r="X143" s="34">
        <f>IF(YEAR($H143)&lt;YEAR(Cashflow!$D$2),0,IF(WEEKNUM($H143)=X$3,$E143,0))</f>
        <v>0</v>
      </c>
      <c r="Y143" s="34">
        <f>IF(YEAR($H143)&lt;YEAR(Cashflow!$D$2),0,IF(WEEKNUM($H143)=Y$3,$E143,0))</f>
        <v>0</v>
      </c>
      <c r="Z143" s="34">
        <f>IF(YEAR($H143)&lt;YEAR(Cashflow!$D$2),0,IF(WEEKNUM($H143)=Z$3,$E143,0))</f>
        <v>0</v>
      </c>
      <c r="AA143" s="34">
        <f>IF(YEAR($H143)&lt;YEAR(Cashflow!$D$2),0,IF(WEEKNUM($H143)=AA$3,$E143,0))</f>
        <v>0</v>
      </c>
      <c r="AB143" s="34">
        <f>IF(YEAR($H143)&lt;YEAR(Cashflow!$D$2),0,IF(WEEKNUM($H143)=AB$3,$E143,0))</f>
        <v>0</v>
      </c>
      <c r="AC143" s="34">
        <f>IF(YEAR($H143)&lt;YEAR(Cashflow!$D$2),0,IF(WEEKNUM($H143)=AC$3,$E143,0))</f>
        <v>0</v>
      </c>
      <c r="AD143" s="34">
        <f>IF(YEAR($H143)&lt;YEAR(Cashflow!$D$2),0,IF(WEEKNUM($H143)=AD$3,$E143,0))</f>
        <v>0</v>
      </c>
      <c r="AE143" s="34">
        <f>IF(YEAR($H143)&lt;YEAR(Cashflow!$D$2),0,IF(WEEKNUM($H143)=AE$3,$E143,0))</f>
        <v>0</v>
      </c>
      <c r="AF143" s="34">
        <f>IF(YEAR($H143)&lt;YEAR(Cashflow!$D$2),0,IF(WEEKNUM($H143)=AF$3,$E143,0))</f>
        <v>0</v>
      </c>
      <c r="AG143" s="34">
        <f>IF(YEAR($H143)&lt;YEAR(Cashflow!$D$2),0,IF(WEEKNUM($H143)=AG$3,$E143,0))</f>
        <v>0</v>
      </c>
      <c r="AH143" s="34">
        <f>IF(YEAR($H143)&lt;YEAR(Cashflow!$D$2),0,IF(WEEKNUM($H143)=AH$3,$E143,0))</f>
        <v>0</v>
      </c>
      <c r="AI143" s="34">
        <f>IF(YEAR($H143)&lt;YEAR(Cashflow!$D$2),0,IF(WEEKNUM($H143)=AI$3,$E143,0))</f>
        <v>0</v>
      </c>
      <c r="AJ143" s="34">
        <f>IF(YEAR($H143)&lt;YEAR(Cashflow!$D$2),0,IF(WEEKNUM($H143)=AJ$3,$E143,0))</f>
        <v>0</v>
      </c>
      <c r="AK143" s="34">
        <f>IF(YEAR($H143)&lt;YEAR(Cashflow!$D$2),0,IF(WEEKNUM($H143)=AK$3,$E143,0))</f>
        <v>0</v>
      </c>
      <c r="AL143" s="34">
        <f>IF(YEAR($H143)&lt;YEAR(Cashflow!$D$2),0,IF(WEEKNUM($H143)=AL$3,$E143,0))</f>
        <v>0</v>
      </c>
      <c r="AM143" s="34">
        <f>IF(YEAR($H143)&lt;YEAR(Cashflow!$D$2),0,IF(WEEKNUM($H143)=AM$3,$E143,0))</f>
        <v>0</v>
      </c>
      <c r="AN143" s="34">
        <f>IF(YEAR($H143)&lt;YEAR(Cashflow!$D$2),0,IF(WEEKNUM($H143)=AN$3,$E143,0))</f>
        <v>0</v>
      </c>
      <c r="AO143" s="34">
        <f>IF(YEAR($H143)&lt;YEAR(Cashflow!$D$2),0,IF(WEEKNUM($H143)=AO$3,$E143,0))</f>
        <v>0</v>
      </c>
      <c r="AP143" s="34">
        <f>IF(YEAR($H143)&lt;YEAR(Cashflow!$D$2),0,IF(WEEKNUM($H143)=AP$3,$E143,0))</f>
        <v>0</v>
      </c>
      <c r="AQ143" s="34">
        <f>IF(YEAR($H143)&lt;YEAR(Cashflow!$D$2),0,IF(WEEKNUM($H143)=AQ$3,$E143,0))</f>
        <v>0</v>
      </c>
      <c r="AR143" s="34">
        <f>IF(YEAR($H143)&lt;YEAR(Cashflow!$D$2),0,IF(WEEKNUM($H143)=AR$3,$E143,0))</f>
        <v>0</v>
      </c>
      <c r="AS143" s="34">
        <f>IF(YEAR($H143)&lt;YEAR(Cashflow!$D$2),0,IF(WEEKNUM($H143)=AS$3,$E143,0))</f>
        <v>0</v>
      </c>
      <c r="AT143" s="34">
        <f>IF(YEAR($H143)&lt;YEAR(Cashflow!$D$2),0,IF(WEEKNUM($H143)=AT$3,$E143,0))</f>
        <v>0</v>
      </c>
      <c r="AU143" s="34">
        <f>IF(YEAR($H143)&lt;YEAR(Cashflow!$D$2),0,IF(WEEKNUM($H143)=AU$3,$E143,0))</f>
        <v>0</v>
      </c>
      <c r="AV143" s="34">
        <f>IF(YEAR($H143)&lt;YEAR(Cashflow!$D$2),0,IF(WEEKNUM($H143)=AV$3,$E143,0))</f>
        <v>0</v>
      </c>
      <c r="AW143" s="34">
        <f>IF(YEAR($H143)&lt;YEAR(Cashflow!$D$2),0,IF(WEEKNUM($H143)=AW$3,$E143,0))</f>
        <v>0</v>
      </c>
      <c r="AX143" s="28"/>
      <c r="AY143" s="28"/>
      <c r="AZ143" s="28"/>
    </row>
    <row r="144" spans="2:52" ht="15">
      <c r="B144" s="5" t="s">
        <v>184</v>
      </c>
      <c r="C144" s="7">
        <v>43755</v>
      </c>
      <c r="D144" s="7">
        <v>43755</v>
      </c>
      <c r="E144" s="1">
        <v>215.78</v>
      </c>
      <c r="F144" s="1">
        <v>151</v>
      </c>
      <c r="G144" s="46">
        <v>0</v>
      </c>
      <c r="H144" s="31">
        <f t="shared" si="5"/>
        <v>43755</v>
      </c>
      <c r="I144" s="34">
        <f>IF(YEAR($H144)&lt;YEAR(Cashflow!$D$2),$E144,IF(WEEKNUM($H144)&lt;=I$3,$E144,0))</f>
        <v>215.78</v>
      </c>
      <c r="J144" s="34">
        <f>IF(YEAR($H144)&lt;YEAR(Cashflow!$D$2),0,IF(WEEKNUM($H144)=J$3,$E144,0))</f>
        <v>0</v>
      </c>
      <c r="K144" s="34">
        <f>IF(YEAR($H144)&lt;YEAR(Cashflow!$D$2),0,IF(WEEKNUM($H144)=K$3,$E144,0))</f>
        <v>0</v>
      </c>
      <c r="L144" s="34">
        <f>IF(YEAR($H144)&lt;YEAR(Cashflow!$D$2),0,IF(WEEKNUM($H144)=L$3,$E144,0))</f>
        <v>0</v>
      </c>
      <c r="M144" s="34">
        <f>IF(YEAR($H144)&lt;YEAR(Cashflow!$D$2),0,IF(WEEKNUM($H144)=M$3,$E144,0))</f>
        <v>0</v>
      </c>
      <c r="N144" s="34">
        <f>IF(YEAR($H144)&lt;YEAR(Cashflow!$D$2),0,IF(WEEKNUM($H144)=N$3,$E144,0))</f>
        <v>0</v>
      </c>
      <c r="O144" s="34">
        <f>IF(YEAR($H144)&lt;YEAR(Cashflow!$D$2),0,IF(WEEKNUM($H144)=O$3,$E144,0))</f>
        <v>0</v>
      </c>
      <c r="P144" s="34">
        <f>IF(YEAR($H144)&lt;YEAR(Cashflow!$D$2),0,IF(WEEKNUM($H144)=P$3,$E144,0))</f>
        <v>0</v>
      </c>
      <c r="Q144" s="34">
        <f>IF(YEAR($H144)&lt;YEAR(Cashflow!$D$2),0,IF(WEEKNUM($H144)=Q$3,$E144,0))</f>
        <v>0</v>
      </c>
      <c r="R144" s="34">
        <f>IF(YEAR($H144)&lt;YEAR(Cashflow!$D$2),0,IF(WEEKNUM($H144)=R$3,$E144,0))</f>
        <v>0</v>
      </c>
      <c r="S144" s="34">
        <f>IF(YEAR($H144)&lt;YEAR(Cashflow!$D$2),0,IF(WEEKNUM($H144)=S$3,$E144,0))</f>
        <v>0</v>
      </c>
      <c r="T144" s="34">
        <f>IF(YEAR($H144)&lt;YEAR(Cashflow!$D$2),0,IF(WEEKNUM($H144)=T$3,$E144,0))</f>
        <v>0</v>
      </c>
      <c r="U144" s="34">
        <f>IF(YEAR($H144)&lt;YEAR(Cashflow!$D$2),0,IF(WEEKNUM($H144)=U$3,$E144,0))</f>
        <v>0</v>
      </c>
      <c r="V144" s="34">
        <f>IF(YEAR($H144)&lt;YEAR(Cashflow!$D$2),0,IF(WEEKNUM($H144)=V$3,$E144,0))</f>
        <v>0</v>
      </c>
      <c r="W144" s="34">
        <f>IF(YEAR($H144)&lt;YEAR(Cashflow!$D$2),0,IF(WEEKNUM($H144)=W$3,$E144,0))</f>
        <v>0</v>
      </c>
      <c r="X144" s="34">
        <f>IF(YEAR($H144)&lt;YEAR(Cashflow!$D$2),0,IF(WEEKNUM($H144)=X$3,$E144,0))</f>
        <v>0</v>
      </c>
      <c r="Y144" s="34">
        <f>IF(YEAR($H144)&lt;YEAR(Cashflow!$D$2),0,IF(WEEKNUM($H144)=Y$3,$E144,0))</f>
        <v>0</v>
      </c>
      <c r="Z144" s="34">
        <f>IF(YEAR($H144)&lt;YEAR(Cashflow!$D$2),0,IF(WEEKNUM($H144)=Z$3,$E144,0))</f>
        <v>0</v>
      </c>
      <c r="AA144" s="34">
        <f>IF(YEAR($H144)&lt;YEAR(Cashflow!$D$2),0,IF(WEEKNUM($H144)=AA$3,$E144,0))</f>
        <v>0</v>
      </c>
      <c r="AB144" s="34">
        <f>IF(YEAR($H144)&lt;YEAR(Cashflow!$D$2),0,IF(WEEKNUM($H144)=AB$3,$E144,0))</f>
        <v>0</v>
      </c>
      <c r="AC144" s="34">
        <f>IF(YEAR($H144)&lt;YEAR(Cashflow!$D$2),0,IF(WEEKNUM($H144)=AC$3,$E144,0))</f>
        <v>0</v>
      </c>
      <c r="AD144" s="34">
        <f>IF(YEAR($H144)&lt;YEAR(Cashflow!$D$2),0,IF(WEEKNUM($H144)=AD$3,$E144,0))</f>
        <v>0</v>
      </c>
      <c r="AE144" s="34">
        <f>IF(YEAR($H144)&lt;YEAR(Cashflow!$D$2),0,IF(WEEKNUM($H144)=AE$3,$E144,0))</f>
        <v>0</v>
      </c>
      <c r="AF144" s="34">
        <f>IF(YEAR($H144)&lt;YEAR(Cashflow!$D$2),0,IF(WEEKNUM($H144)=AF$3,$E144,0))</f>
        <v>0</v>
      </c>
      <c r="AG144" s="34">
        <f>IF(YEAR($H144)&lt;YEAR(Cashflow!$D$2),0,IF(WEEKNUM($H144)=AG$3,$E144,0))</f>
        <v>0</v>
      </c>
      <c r="AH144" s="34">
        <f>IF(YEAR($H144)&lt;YEAR(Cashflow!$D$2),0,IF(WEEKNUM($H144)=AH$3,$E144,0))</f>
        <v>0</v>
      </c>
      <c r="AI144" s="34">
        <f>IF(YEAR($H144)&lt;YEAR(Cashflow!$D$2),0,IF(WEEKNUM($H144)=AI$3,$E144,0))</f>
        <v>0</v>
      </c>
      <c r="AJ144" s="34">
        <f>IF(YEAR($H144)&lt;YEAR(Cashflow!$D$2),0,IF(WEEKNUM($H144)=AJ$3,$E144,0))</f>
        <v>0</v>
      </c>
      <c r="AK144" s="34">
        <f>IF(YEAR($H144)&lt;YEAR(Cashflow!$D$2),0,IF(WEEKNUM($H144)=AK$3,$E144,0))</f>
        <v>0</v>
      </c>
      <c r="AL144" s="34">
        <f>IF(YEAR($H144)&lt;YEAR(Cashflow!$D$2),0,IF(WEEKNUM($H144)=AL$3,$E144,0))</f>
        <v>0</v>
      </c>
      <c r="AM144" s="34">
        <f>IF(YEAR($H144)&lt;YEAR(Cashflow!$D$2),0,IF(WEEKNUM($H144)=AM$3,$E144,0))</f>
        <v>0</v>
      </c>
      <c r="AN144" s="34">
        <f>IF(YEAR($H144)&lt;YEAR(Cashflow!$D$2),0,IF(WEEKNUM($H144)=AN$3,$E144,0))</f>
        <v>0</v>
      </c>
      <c r="AO144" s="34">
        <f>IF(YEAR($H144)&lt;YEAR(Cashflow!$D$2),0,IF(WEEKNUM($H144)=AO$3,$E144,0))</f>
        <v>0</v>
      </c>
      <c r="AP144" s="34">
        <f>IF(YEAR($H144)&lt;YEAR(Cashflow!$D$2),0,IF(WEEKNUM($H144)=AP$3,$E144,0))</f>
        <v>0</v>
      </c>
      <c r="AQ144" s="34">
        <f>IF(YEAR($H144)&lt;YEAR(Cashflow!$D$2),0,IF(WEEKNUM($H144)=AQ$3,$E144,0))</f>
        <v>0</v>
      </c>
      <c r="AR144" s="34">
        <f>IF(YEAR($H144)&lt;YEAR(Cashflow!$D$2),0,IF(WEEKNUM($H144)=AR$3,$E144,0))</f>
        <v>0</v>
      </c>
      <c r="AS144" s="34">
        <f>IF(YEAR($H144)&lt;YEAR(Cashflow!$D$2),0,IF(WEEKNUM($H144)=AS$3,$E144,0))</f>
        <v>0</v>
      </c>
      <c r="AT144" s="34">
        <f>IF(YEAR($H144)&lt;YEAR(Cashflow!$D$2),0,IF(WEEKNUM($H144)=AT$3,$E144,0))</f>
        <v>0</v>
      </c>
      <c r="AU144" s="34">
        <f>IF(YEAR($H144)&lt;YEAR(Cashflow!$D$2),0,IF(WEEKNUM($H144)=AU$3,$E144,0))</f>
        <v>0</v>
      </c>
      <c r="AV144" s="34">
        <f>IF(YEAR($H144)&lt;YEAR(Cashflow!$D$2),0,IF(WEEKNUM($H144)=AV$3,$E144,0))</f>
        <v>0</v>
      </c>
      <c r="AW144" s="34">
        <f>IF(YEAR($H144)&lt;YEAR(Cashflow!$D$2),0,IF(WEEKNUM($H144)=AW$3,$E144,0))</f>
        <v>0</v>
      </c>
      <c r="AX144" s="28"/>
      <c r="AY144" s="28"/>
      <c r="AZ144" s="28"/>
    </row>
    <row r="145" spans="2:52" ht="15">
      <c r="B145" s="5" t="s">
        <v>185</v>
      </c>
      <c r="C145" s="4">
        <v>43895</v>
      </c>
      <c r="D145" s="4">
        <v>43909</v>
      </c>
      <c r="E145" s="3">
        <v>254.1</v>
      </c>
      <c r="F145" s="1">
        <v>11</v>
      </c>
      <c r="G145" s="46">
        <v>0</v>
      </c>
      <c r="H145" s="31">
        <f t="shared" si="5"/>
        <v>43909</v>
      </c>
      <c r="I145" s="34">
        <f>IF(YEAR($H145)&lt;YEAR(Cashflow!$D$2),$E145,IF(WEEKNUM($H145)&lt;=I$3,$E145,0))</f>
        <v>254.1</v>
      </c>
      <c r="J145" s="34">
        <f>IF(YEAR($H145)&lt;YEAR(Cashflow!$D$2),0,IF(WEEKNUM($H145)=J$3,$E145,0))</f>
        <v>0</v>
      </c>
      <c r="K145" s="34">
        <f>IF(YEAR($H145)&lt;YEAR(Cashflow!$D$2),0,IF(WEEKNUM($H145)=K$3,$E145,0))</f>
        <v>0</v>
      </c>
      <c r="L145" s="34">
        <f>IF(YEAR($H145)&lt;YEAR(Cashflow!$D$2),0,IF(WEEKNUM($H145)=L$3,$E145,0))</f>
        <v>0</v>
      </c>
      <c r="M145" s="34">
        <f>IF(YEAR($H145)&lt;YEAR(Cashflow!$D$2),0,IF(WEEKNUM($H145)=M$3,$E145,0))</f>
        <v>0</v>
      </c>
      <c r="N145" s="34">
        <f>IF(YEAR($H145)&lt;YEAR(Cashflow!$D$2),0,IF(WEEKNUM($H145)=N$3,$E145,0))</f>
        <v>0</v>
      </c>
      <c r="O145" s="34">
        <f>IF(YEAR($H145)&lt;YEAR(Cashflow!$D$2),0,IF(WEEKNUM($H145)=O$3,$E145,0))</f>
        <v>0</v>
      </c>
      <c r="P145" s="34">
        <f>IF(YEAR($H145)&lt;YEAR(Cashflow!$D$2),0,IF(WEEKNUM($H145)=P$3,$E145,0))</f>
        <v>0</v>
      </c>
      <c r="Q145" s="34">
        <f>IF(YEAR($H145)&lt;YEAR(Cashflow!$D$2),0,IF(WEEKNUM($H145)=Q$3,$E145,0))</f>
        <v>0</v>
      </c>
      <c r="R145" s="34">
        <f>IF(YEAR($H145)&lt;YEAR(Cashflow!$D$2),0,IF(WEEKNUM($H145)=R$3,$E145,0))</f>
        <v>0</v>
      </c>
      <c r="S145" s="34">
        <f>IF(YEAR($H145)&lt;YEAR(Cashflow!$D$2),0,IF(WEEKNUM($H145)=S$3,$E145,0))</f>
        <v>0</v>
      </c>
      <c r="T145" s="34">
        <f>IF(YEAR($H145)&lt;YEAR(Cashflow!$D$2),0,IF(WEEKNUM($H145)=T$3,$E145,0))</f>
        <v>0</v>
      </c>
      <c r="U145" s="34">
        <f>IF(YEAR($H145)&lt;YEAR(Cashflow!$D$2),0,IF(WEEKNUM($H145)=U$3,$E145,0))</f>
        <v>0</v>
      </c>
      <c r="V145" s="34">
        <f>IF(YEAR($H145)&lt;YEAR(Cashflow!$D$2),0,IF(WEEKNUM($H145)=V$3,$E145,0))</f>
        <v>0</v>
      </c>
      <c r="W145" s="34">
        <f>IF(YEAR($H145)&lt;YEAR(Cashflow!$D$2),0,IF(WEEKNUM($H145)=W$3,$E145,0))</f>
        <v>0</v>
      </c>
      <c r="X145" s="34">
        <f>IF(YEAR($H145)&lt;YEAR(Cashflow!$D$2),0,IF(WEEKNUM($H145)=X$3,$E145,0))</f>
        <v>0</v>
      </c>
      <c r="Y145" s="34">
        <f>IF(YEAR($H145)&lt;YEAR(Cashflow!$D$2),0,IF(WEEKNUM($H145)=Y$3,$E145,0))</f>
        <v>0</v>
      </c>
      <c r="Z145" s="34">
        <f>IF(YEAR($H145)&lt;YEAR(Cashflow!$D$2),0,IF(WEEKNUM($H145)=Z$3,$E145,0))</f>
        <v>0</v>
      </c>
      <c r="AA145" s="34">
        <f>IF(YEAR($H145)&lt;YEAR(Cashflow!$D$2),0,IF(WEEKNUM($H145)=AA$3,$E145,0))</f>
        <v>0</v>
      </c>
      <c r="AB145" s="34">
        <f>IF(YEAR($H145)&lt;YEAR(Cashflow!$D$2),0,IF(WEEKNUM($H145)=AB$3,$E145,0))</f>
        <v>0</v>
      </c>
      <c r="AC145" s="34">
        <f>IF(YEAR($H145)&lt;YEAR(Cashflow!$D$2),0,IF(WEEKNUM($H145)=AC$3,$E145,0))</f>
        <v>0</v>
      </c>
      <c r="AD145" s="34">
        <f>IF(YEAR($H145)&lt;YEAR(Cashflow!$D$2),0,IF(WEEKNUM($H145)=AD$3,$E145,0))</f>
        <v>0</v>
      </c>
      <c r="AE145" s="34">
        <f>IF(YEAR($H145)&lt;YEAR(Cashflow!$D$2),0,IF(WEEKNUM($H145)=AE$3,$E145,0))</f>
        <v>0</v>
      </c>
      <c r="AF145" s="34">
        <f>IF(YEAR($H145)&lt;YEAR(Cashflow!$D$2),0,IF(WEEKNUM($H145)=AF$3,$E145,0))</f>
        <v>0</v>
      </c>
      <c r="AG145" s="34">
        <f>IF(YEAR($H145)&lt;YEAR(Cashflow!$D$2),0,IF(WEEKNUM($H145)=AG$3,$E145,0))</f>
        <v>0</v>
      </c>
      <c r="AH145" s="34">
        <f>IF(YEAR($H145)&lt;YEAR(Cashflow!$D$2),0,IF(WEEKNUM($H145)=AH$3,$E145,0))</f>
        <v>0</v>
      </c>
      <c r="AI145" s="34">
        <f>IF(YEAR($H145)&lt;YEAR(Cashflow!$D$2),0,IF(WEEKNUM($H145)=AI$3,$E145,0))</f>
        <v>0</v>
      </c>
      <c r="AJ145" s="34">
        <f>IF(YEAR($H145)&lt;YEAR(Cashflow!$D$2),0,IF(WEEKNUM($H145)=AJ$3,$E145,0))</f>
        <v>0</v>
      </c>
      <c r="AK145" s="34">
        <f>IF(YEAR($H145)&lt;YEAR(Cashflow!$D$2),0,IF(WEEKNUM($H145)=AK$3,$E145,0))</f>
        <v>0</v>
      </c>
      <c r="AL145" s="34">
        <f>IF(YEAR($H145)&lt;YEAR(Cashflow!$D$2),0,IF(WEEKNUM($H145)=AL$3,$E145,0))</f>
        <v>0</v>
      </c>
      <c r="AM145" s="34">
        <f>IF(YEAR($H145)&lt;YEAR(Cashflow!$D$2),0,IF(WEEKNUM($H145)=AM$3,$E145,0))</f>
        <v>0</v>
      </c>
      <c r="AN145" s="34">
        <f>IF(YEAR($H145)&lt;YEAR(Cashflow!$D$2),0,IF(WEEKNUM($H145)=AN$3,$E145,0))</f>
        <v>0</v>
      </c>
      <c r="AO145" s="34">
        <f>IF(YEAR($H145)&lt;YEAR(Cashflow!$D$2),0,IF(WEEKNUM($H145)=AO$3,$E145,0))</f>
        <v>0</v>
      </c>
      <c r="AP145" s="34">
        <f>IF(YEAR($H145)&lt;YEAR(Cashflow!$D$2),0,IF(WEEKNUM($H145)=AP$3,$E145,0))</f>
        <v>0</v>
      </c>
      <c r="AQ145" s="34">
        <f>IF(YEAR($H145)&lt;YEAR(Cashflow!$D$2),0,IF(WEEKNUM($H145)=AQ$3,$E145,0))</f>
        <v>0</v>
      </c>
      <c r="AR145" s="34">
        <f>IF(YEAR($H145)&lt;YEAR(Cashflow!$D$2),0,IF(WEEKNUM($H145)=AR$3,$E145,0))</f>
        <v>0</v>
      </c>
      <c r="AS145" s="34">
        <f>IF(YEAR($H145)&lt;YEAR(Cashflow!$D$2),0,IF(WEEKNUM($H145)=AS$3,$E145,0))</f>
        <v>0</v>
      </c>
      <c r="AT145" s="34">
        <f>IF(YEAR($H145)&lt;YEAR(Cashflow!$D$2),0,IF(WEEKNUM($H145)=AT$3,$E145,0))</f>
        <v>0</v>
      </c>
      <c r="AU145" s="34">
        <f>IF(YEAR($H145)&lt;YEAR(Cashflow!$D$2),0,IF(WEEKNUM($H145)=AU$3,$E145,0))</f>
        <v>0</v>
      </c>
      <c r="AV145" s="34">
        <f>IF(YEAR($H145)&lt;YEAR(Cashflow!$D$2),0,IF(WEEKNUM($H145)=AV$3,$E145,0))</f>
        <v>0</v>
      </c>
      <c r="AW145" s="34">
        <f>IF(YEAR($H145)&lt;YEAR(Cashflow!$D$2),0,IF(WEEKNUM($H145)=AW$3,$E145,0))</f>
        <v>0</v>
      </c>
      <c r="AX145" s="28"/>
      <c r="AY145" s="28"/>
      <c r="AZ145" s="28"/>
    </row>
    <row r="146" spans="2:52" ht="15">
      <c r="B146" s="5" t="s">
        <v>186</v>
      </c>
      <c r="C146" s="4">
        <v>43892</v>
      </c>
      <c r="D146" s="4">
        <v>43906</v>
      </c>
      <c r="E146" s="3">
        <v>605</v>
      </c>
      <c r="F146" s="1">
        <v>14</v>
      </c>
      <c r="G146" s="46">
        <v>0</v>
      </c>
      <c r="H146" s="31">
        <f t="shared" si="5"/>
        <v>43906</v>
      </c>
      <c r="I146" s="34">
        <f>IF(YEAR($H146)&lt;YEAR(Cashflow!$D$2),$E146,IF(WEEKNUM($H146)&lt;=I$3,$E146,0))</f>
        <v>605</v>
      </c>
      <c r="J146" s="34">
        <f>IF(YEAR($H146)&lt;YEAR(Cashflow!$D$2),0,IF(WEEKNUM($H146)=J$3,$E146,0))</f>
        <v>0</v>
      </c>
      <c r="K146" s="34">
        <f>IF(YEAR($H146)&lt;YEAR(Cashflow!$D$2),0,IF(WEEKNUM($H146)=K$3,$E146,0))</f>
        <v>0</v>
      </c>
      <c r="L146" s="34">
        <f>IF(YEAR($H146)&lt;YEAR(Cashflow!$D$2),0,IF(WEEKNUM($H146)=L$3,$E146,0))</f>
        <v>0</v>
      </c>
      <c r="M146" s="34">
        <f>IF(YEAR($H146)&lt;YEAR(Cashflow!$D$2),0,IF(WEEKNUM($H146)=M$3,$E146,0))</f>
        <v>0</v>
      </c>
      <c r="N146" s="34">
        <f>IF(YEAR($H146)&lt;YEAR(Cashflow!$D$2),0,IF(WEEKNUM($H146)=N$3,$E146,0))</f>
        <v>0</v>
      </c>
      <c r="O146" s="34">
        <f>IF(YEAR($H146)&lt;YEAR(Cashflow!$D$2),0,IF(WEEKNUM($H146)=O$3,$E146,0))</f>
        <v>0</v>
      </c>
      <c r="P146" s="34">
        <f>IF(YEAR($H146)&lt;YEAR(Cashflow!$D$2),0,IF(WEEKNUM($H146)=P$3,$E146,0))</f>
        <v>0</v>
      </c>
      <c r="Q146" s="34">
        <f>IF(YEAR($H146)&lt;YEAR(Cashflow!$D$2),0,IF(WEEKNUM($H146)=Q$3,$E146,0))</f>
        <v>0</v>
      </c>
      <c r="R146" s="34">
        <f>IF(YEAR($H146)&lt;YEAR(Cashflow!$D$2),0,IF(WEEKNUM($H146)=R$3,$E146,0))</f>
        <v>0</v>
      </c>
      <c r="S146" s="34">
        <f>IF(YEAR($H146)&lt;YEAR(Cashflow!$D$2),0,IF(WEEKNUM($H146)=S$3,$E146,0))</f>
        <v>0</v>
      </c>
      <c r="T146" s="34">
        <f>IF(YEAR($H146)&lt;YEAR(Cashflow!$D$2),0,IF(WEEKNUM($H146)=T$3,$E146,0))</f>
        <v>0</v>
      </c>
      <c r="U146" s="34">
        <f>IF(YEAR($H146)&lt;YEAR(Cashflow!$D$2),0,IF(WEEKNUM($H146)=U$3,$E146,0))</f>
        <v>0</v>
      </c>
      <c r="V146" s="34">
        <f>IF(YEAR($H146)&lt;YEAR(Cashflow!$D$2),0,IF(WEEKNUM($H146)=V$3,$E146,0))</f>
        <v>0</v>
      </c>
      <c r="W146" s="34">
        <f>IF(YEAR($H146)&lt;YEAR(Cashflow!$D$2),0,IF(WEEKNUM($H146)=W$3,$E146,0))</f>
        <v>0</v>
      </c>
      <c r="X146" s="34">
        <f>IF(YEAR($H146)&lt;YEAR(Cashflow!$D$2),0,IF(WEEKNUM($H146)=X$3,$E146,0))</f>
        <v>0</v>
      </c>
      <c r="Y146" s="34">
        <f>IF(YEAR($H146)&lt;YEAR(Cashflow!$D$2),0,IF(WEEKNUM($H146)=Y$3,$E146,0))</f>
        <v>0</v>
      </c>
      <c r="Z146" s="34">
        <f>IF(YEAR($H146)&lt;YEAR(Cashflow!$D$2),0,IF(WEEKNUM($H146)=Z$3,$E146,0))</f>
        <v>0</v>
      </c>
      <c r="AA146" s="34">
        <f>IF(YEAR($H146)&lt;YEAR(Cashflow!$D$2),0,IF(WEEKNUM($H146)=AA$3,$E146,0))</f>
        <v>0</v>
      </c>
      <c r="AB146" s="34">
        <f>IF(YEAR($H146)&lt;YEAR(Cashflow!$D$2),0,IF(WEEKNUM($H146)=AB$3,$E146,0))</f>
        <v>0</v>
      </c>
      <c r="AC146" s="34">
        <f>IF(YEAR($H146)&lt;YEAR(Cashflow!$D$2),0,IF(WEEKNUM($H146)=AC$3,$E146,0))</f>
        <v>0</v>
      </c>
      <c r="AD146" s="34">
        <f>IF(YEAR($H146)&lt;YEAR(Cashflow!$D$2),0,IF(WEEKNUM($H146)=AD$3,$E146,0))</f>
        <v>0</v>
      </c>
      <c r="AE146" s="34">
        <f>IF(YEAR($H146)&lt;YEAR(Cashflow!$D$2),0,IF(WEEKNUM($H146)=AE$3,$E146,0))</f>
        <v>0</v>
      </c>
      <c r="AF146" s="34">
        <f>IF(YEAR($H146)&lt;YEAR(Cashflow!$D$2),0,IF(WEEKNUM($H146)=AF$3,$E146,0))</f>
        <v>0</v>
      </c>
      <c r="AG146" s="34">
        <f>IF(YEAR($H146)&lt;YEAR(Cashflow!$D$2),0,IF(WEEKNUM($H146)=AG$3,$E146,0))</f>
        <v>0</v>
      </c>
      <c r="AH146" s="34">
        <f>IF(YEAR($H146)&lt;YEAR(Cashflow!$D$2),0,IF(WEEKNUM($H146)=AH$3,$E146,0))</f>
        <v>0</v>
      </c>
      <c r="AI146" s="34">
        <f>IF(YEAR($H146)&lt;YEAR(Cashflow!$D$2),0,IF(WEEKNUM($H146)=AI$3,$E146,0))</f>
        <v>0</v>
      </c>
      <c r="AJ146" s="34">
        <f>IF(YEAR($H146)&lt;YEAR(Cashflow!$D$2),0,IF(WEEKNUM($H146)=AJ$3,$E146,0))</f>
        <v>0</v>
      </c>
      <c r="AK146" s="34">
        <f>IF(YEAR($H146)&lt;YEAR(Cashflow!$D$2),0,IF(WEEKNUM($H146)=AK$3,$E146,0))</f>
        <v>0</v>
      </c>
      <c r="AL146" s="34">
        <f>IF(YEAR($H146)&lt;YEAR(Cashflow!$D$2),0,IF(WEEKNUM($H146)=AL$3,$E146,0))</f>
        <v>0</v>
      </c>
      <c r="AM146" s="34">
        <f>IF(YEAR($H146)&lt;YEAR(Cashflow!$D$2),0,IF(WEEKNUM($H146)=AM$3,$E146,0))</f>
        <v>0</v>
      </c>
      <c r="AN146" s="34">
        <f>IF(YEAR($H146)&lt;YEAR(Cashflow!$D$2),0,IF(WEEKNUM($H146)=AN$3,$E146,0))</f>
        <v>0</v>
      </c>
      <c r="AO146" s="34">
        <f>IF(YEAR($H146)&lt;YEAR(Cashflow!$D$2),0,IF(WEEKNUM($H146)=AO$3,$E146,0))</f>
        <v>0</v>
      </c>
      <c r="AP146" s="34">
        <f>IF(YEAR($H146)&lt;YEAR(Cashflow!$D$2),0,IF(WEEKNUM($H146)=AP$3,$E146,0))</f>
        <v>0</v>
      </c>
      <c r="AQ146" s="34">
        <f>IF(YEAR($H146)&lt;YEAR(Cashflow!$D$2),0,IF(WEEKNUM($H146)=AQ$3,$E146,0))</f>
        <v>0</v>
      </c>
      <c r="AR146" s="34">
        <f>IF(YEAR($H146)&lt;YEAR(Cashflow!$D$2),0,IF(WEEKNUM($H146)=AR$3,$E146,0))</f>
        <v>0</v>
      </c>
      <c r="AS146" s="34">
        <f>IF(YEAR($H146)&lt;YEAR(Cashflow!$D$2),0,IF(WEEKNUM($H146)=AS$3,$E146,0))</f>
        <v>0</v>
      </c>
      <c r="AT146" s="34">
        <f>IF(YEAR($H146)&lt;YEAR(Cashflow!$D$2),0,IF(WEEKNUM($H146)=AT$3,$E146,0))</f>
        <v>0</v>
      </c>
      <c r="AU146" s="34">
        <f>IF(YEAR($H146)&lt;YEAR(Cashflow!$D$2),0,IF(WEEKNUM($H146)=AU$3,$E146,0))</f>
        <v>0</v>
      </c>
      <c r="AV146" s="34">
        <f>IF(YEAR($H146)&lt;YEAR(Cashflow!$D$2),0,IF(WEEKNUM($H146)=AV$3,$E146,0))</f>
        <v>0</v>
      </c>
      <c r="AW146" s="34">
        <f>IF(YEAR($H146)&lt;YEAR(Cashflow!$D$2),0,IF(WEEKNUM($H146)=AW$3,$E146,0))</f>
        <v>0</v>
      </c>
      <c r="AX146" s="28"/>
      <c r="AY146" s="28"/>
      <c r="AZ146" s="28"/>
    </row>
    <row r="147" spans="2:52" ht="15">
      <c r="B147" s="5" t="s">
        <v>187</v>
      </c>
      <c r="C147" s="4">
        <v>43895</v>
      </c>
      <c r="D147" s="4">
        <v>43909</v>
      </c>
      <c r="E147" s="3">
        <v>980.1</v>
      </c>
      <c r="F147" s="1">
        <v>11</v>
      </c>
      <c r="G147" s="46">
        <v>0</v>
      </c>
      <c r="H147" s="31">
        <f t="shared" si="5"/>
        <v>43909</v>
      </c>
      <c r="I147" s="34">
        <f>IF(YEAR($H147)&lt;YEAR(Cashflow!$D$2),$E147,IF(WEEKNUM($H147)&lt;=I$3,$E147,0))</f>
        <v>980.1</v>
      </c>
      <c r="J147" s="34">
        <f>IF(YEAR($H147)&lt;YEAR(Cashflow!$D$2),0,IF(WEEKNUM($H147)=J$3,$E147,0))</f>
        <v>0</v>
      </c>
      <c r="K147" s="34">
        <f>IF(YEAR($H147)&lt;YEAR(Cashflow!$D$2),0,IF(WEEKNUM($H147)=K$3,$E147,0))</f>
        <v>0</v>
      </c>
      <c r="L147" s="34">
        <f>IF(YEAR($H147)&lt;YEAR(Cashflow!$D$2),0,IF(WEEKNUM($H147)=L$3,$E147,0))</f>
        <v>0</v>
      </c>
      <c r="M147" s="34">
        <f>IF(YEAR($H147)&lt;YEAR(Cashflow!$D$2),0,IF(WEEKNUM($H147)=M$3,$E147,0))</f>
        <v>0</v>
      </c>
      <c r="N147" s="34">
        <f>IF(YEAR($H147)&lt;YEAR(Cashflow!$D$2),0,IF(WEEKNUM($H147)=N$3,$E147,0))</f>
        <v>0</v>
      </c>
      <c r="O147" s="34">
        <f>IF(YEAR($H147)&lt;YEAR(Cashflow!$D$2),0,IF(WEEKNUM($H147)=O$3,$E147,0))</f>
        <v>0</v>
      </c>
      <c r="P147" s="34">
        <f>IF(YEAR($H147)&lt;YEAR(Cashflow!$D$2),0,IF(WEEKNUM($H147)=P$3,$E147,0))</f>
        <v>0</v>
      </c>
      <c r="Q147" s="34">
        <f>IF(YEAR($H147)&lt;YEAR(Cashflow!$D$2),0,IF(WEEKNUM($H147)=Q$3,$E147,0))</f>
        <v>0</v>
      </c>
      <c r="R147" s="34">
        <f>IF(YEAR($H147)&lt;YEAR(Cashflow!$D$2),0,IF(WEEKNUM($H147)=R$3,$E147,0))</f>
        <v>0</v>
      </c>
      <c r="S147" s="34">
        <f>IF(YEAR($H147)&lt;YEAR(Cashflow!$D$2),0,IF(WEEKNUM($H147)=S$3,$E147,0))</f>
        <v>0</v>
      </c>
      <c r="T147" s="34">
        <f>IF(YEAR($H147)&lt;YEAR(Cashflow!$D$2),0,IF(WEEKNUM($H147)=T$3,$E147,0))</f>
        <v>0</v>
      </c>
      <c r="U147" s="34">
        <f>IF(YEAR($H147)&lt;YEAR(Cashflow!$D$2),0,IF(WEEKNUM($H147)=U$3,$E147,0))</f>
        <v>0</v>
      </c>
      <c r="V147" s="34">
        <f>IF(YEAR($H147)&lt;YEAR(Cashflow!$D$2),0,IF(WEEKNUM($H147)=V$3,$E147,0))</f>
        <v>0</v>
      </c>
      <c r="W147" s="34">
        <f>IF(YEAR($H147)&lt;YEAR(Cashflow!$D$2),0,IF(WEEKNUM($H147)=W$3,$E147,0))</f>
        <v>0</v>
      </c>
      <c r="X147" s="34">
        <f>IF(YEAR($H147)&lt;YEAR(Cashflow!$D$2),0,IF(WEEKNUM($H147)=X$3,$E147,0))</f>
        <v>0</v>
      </c>
      <c r="Y147" s="34">
        <f>IF(YEAR($H147)&lt;YEAR(Cashflow!$D$2),0,IF(WEEKNUM($H147)=Y$3,$E147,0))</f>
        <v>0</v>
      </c>
      <c r="Z147" s="34">
        <f>IF(YEAR($H147)&lt;YEAR(Cashflow!$D$2),0,IF(WEEKNUM($H147)=Z$3,$E147,0))</f>
        <v>0</v>
      </c>
      <c r="AA147" s="34">
        <f>IF(YEAR($H147)&lt;YEAR(Cashflow!$D$2),0,IF(WEEKNUM($H147)=AA$3,$E147,0))</f>
        <v>0</v>
      </c>
      <c r="AB147" s="34">
        <f>IF(YEAR($H147)&lt;YEAR(Cashflow!$D$2),0,IF(WEEKNUM($H147)=AB$3,$E147,0))</f>
        <v>0</v>
      </c>
      <c r="AC147" s="34">
        <f>IF(YEAR($H147)&lt;YEAR(Cashflow!$D$2),0,IF(WEEKNUM($H147)=AC$3,$E147,0))</f>
        <v>0</v>
      </c>
      <c r="AD147" s="34">
        <f>IF(YEAR($H147)&lt;YEAR(Cashflow!$D$2),0,IF(WEEKNUM($H147)=AD$3,$E147,0))</f>
        <v>0</v>
      </c>
      <c r="AE147" s="34">
        <f>IF(YEAR($H147)&lt;YEAR(Cashflow!$D$2),0,IF(WEEKNUM($H147)=AE$3,$E147,0))</f>
        <v>0</v>
      </c>
      <c r="AF147" s="34">
        <f>IF(YEAR($H147)&lt;YEAR(Cashflow!$D$2),0,IF(WEEKNUM($H147)=AF$3,$E147,0))</f>
        <v>0</v>
      </c>
      <c r="AG147" s="34">
        <f>IF(YEAR($H147)&lt;YEAR(Cashflow!$D$2),0,IF(WEEKNUM($H147)=AG$3,$E147,0))</f>
        <v>0</v>
      </c>
      <c r="AH147" s="34">
        <f>IF(YEAR($H147)&lt;YEAR(Cashflow!$D$2),0,IF(WEEKNUM($H147)=AH$3,$E147,0))</f>
        <v>0</v>
      </c>
      <c r="AI147" s="34">
        <f>IF(YEAR($H147)&lt;YEAR(Cashflow!$D$2),0,IF(WEEKNUM($H147)=AI$3,$E147,0))</f>
        <v>0</v>
      </c>
      <c r="AJ147" s="34">
        <f>IF(YEAR($H147)&lt;YEAR(Cashflow!$D$2),0,IF(WEEKNUM($H147)=AJ$3,$E147,0))</f>
        <v>0</v>
      </c>
      <c r="AK147" s="34">
        <f>IF(YEAR($H147)&lt;YEAR(Cashflow!$D$2),0,IF(WEEKNUM($H147)=AK$3,$E147,0))</f>
        <v>0</v>
      </c>
      <c r="AL147" s="34">
        <f>IF(YEAR($H147)&lt;YEAR(Cashflow!$D$2),0,IF(WEEKNUM($H147)=AL$3,$E147,0))</f>
        <v>0</v>
      </c>
      <c r="AM147" s="34">
        <f>IF(YEAR($H147)&lt;YEAR(Cashflow!$D$2),0,IF(WEEKNUM($H147)=AM$3,$E147,0))</f>
        <v>0</v>
      </c>
      <c r="AN147" s="34">
        <f>IF(YEAR($H147)&lt;YEAR(Cashflow!$D$2),0,IF(WEEKNUM($H147)=AN$3,$E147,0))</f>
        <v>0</v>
      </c>
      <c r="AO147" s="34">
        <f>IF(YEAR($H147)&lt;YEAR(Cashflow!$D$2),0,IF(WEEKNUM($H147)=AO$3,$E147,0))</f>
        <v>0</v>
      </c>
      <c r="AP147" s="34">
        <f>IF(YEAR($H147)&lt;YEAR(Cashflow!$D$2),0,IF(WEEKNUM($H147)=AP$3,$E147,0))</f>
        <v>0</v>
      </c>
      <c r="AQ147" s="34">
        <f>IF(YEAR($H147)&lt;YEAR(Cashflow!$D$2),0,IF(WEEKNUM($H147)=AQ$3,$E147,0))</f>
        <v>0</v>
      </c>
      <c r="AR147" s="34">
        <f>IF(YEAR($H147)&lt;YEAR(Cashflow!$D$2),0,IF(WEEKNUM($H147)=AR$3,$E147,0))</f>
        <v>0</v>
      </c>
      <c r="AS147" s="34">
        <f>IF(YEAR($H147)&lt;YEAR(Cashflow!$D$2),0,IF(WEEKNUM($H147)=AS$3,$E147,0))</f>
        <v>0</v>
      </c>
      <c r="AT147" s="34">
        <f>IF(YEAR($H147)&lt;YEAR(Cashflow!$D$2),0,IF(WEEKNUM($H147)=AT$3,$E147,0))</f>
        <v>0</v>
      </c>
      <c r="AU147" s="34">
        <f>IF(YEAR($H147)&lt;YEAR(Cashflow!$D$2),0,IF(WEEKNUM($H147)=AU$3,$E147,0))</f>
        <v>0</v>
      </c>
      <c r="AV147" s="34">
        <f>IF(YEAR($H147)&lt;YEAR(Cashflow!$D$2),0,IF(WEEKNUM($H147)=AV$3,$E147,0))</f>
        <v>0</v>
      </c>
      <c r="AW147" s="34">
        <f>IF(YEAR($H147)&lt;YEAR(Cashflow!$D$2),0,IF(WEEKNUM($H147)=AW$3,$E147,0))</f>
        <v>0</v>
      </c>
      <c r="AX147" s="28"/>
      <c r="AY147" s="28"/>
      <c r="AZ147" s="28"/>
    </row>
    <row r="148" spans="2:52" ht="12.75" customHeight="1">
      <c r="B148" s="5" t="s">
        <v>188</v>
      </c>
      <c r="C148" s="4">
        <v>43906</v>
      </c>
      <c r="D148" s="4">
        <v>43906</v>
      </c>
      <c r="E148" s="1">
        <v>434.52</v>
      </c>
      <c r="F148" s="1">
        <v>0</v>
      </c>
      <c r="G148" s="46">
        <v>0</v>
      </c>
      <c r="H148" s="31">
        <f t="shared" si="5"/>
        <v>43906</v>
      </c>
      <c r="I148" s="34">
        <f>IF(YEAR($H148)&lt;YEAR(Cashflow!$D$2),$E148,IF(WEEKNUM($H148)&lt;=I$3,$E148,0))</f>
        <v>434.52</v>
      </c>
      <c r="J148" s="34">
        <f>IF(YEAR($H148)&lt;YEAR(Cashflow!$D$2),0,IF(WEEKNUM($H148)=J$3,$E148,0))</f>
        <v>0</v>
      </c>
      <c r="K148" s="34">
        <f>IF(YEAR($H148)&lt;YEAR(Cashflow!$D$2),0,IF(WEEKNUM($H148)=K$3,$E148,0))</f>
        <v>0</v>
      </c>
      <c r="L148" s="34">
        <f>IF(YEAR($H148)&lt;YEAR(Cashflow!$D$2),0,IF(WEEKNUM($H148)=L$3,$E148,0))</f>
        <v>0</v>
      </c>
      <c r="M148" s="34">
        <f>IF(YEAR($H148)&lt;YEAR(Cashflow!$D$2),0,IF(WEEKNUM($H148)=M$3,$E148,0))</f>
        <v>0</v>
      </c>
      <c r="N148" s="34">
        <f>IF(YEAR($H148)&lt;YEAR(Cashflow!$D$2),0,IF(WEEKNUM($H148)=N$3,$E148,0))</f>
        <v>0</v>
      </c>
      <c r="O148" s="34">
        <f>IF(YEAR($H148)&lt;YEAR(Cashflow!$D$2),0,IF(WEEKNUM($H148)=O$3,$E148,0))</f>
        <v>0</v>
      </c>
      <c r="P148" s="34">
        <f>IF(YEAR($H148)&lt;YEAR(Cashflow!$D$2),0,IF(WEEKNUM($H148)=P$3,$E148,0))</f>
        <v>0</v>
      </c>
      <c r="Q148" s="34">
        <f>IF(YEAR($H148)&lt;YEAR(Cashflow!$D$2),0,IF(WEEKNUM($H148)=Q$3,$E148,0))</f>
        <v>0</v>
      </c>
      <c r="R148" s="34">
        <f>IF(YEAR($H148)&lt;YEAR(Cashflow!$D$2),0,IF(WEEKNUM($H148)=R$3,$E148,0))</f>
        <v>0</v>
      </c>
      <c r="S148" s="34">
        <f>IF(YEAR($H148)&lt;YEAR(Cashflow!$D$2),0,IF(WEEKNUM($H148)=S$3,$E148,0))</f>
        <v>0</v>
      </c>
      <c r="T148" s="34">
        <f>IF(YEAR($H148)&lt;YEAR(Cashflow!$D$2),0,IF(WEEKNUM($H148)=T$3,$E148,0))</f>
        <v>0</v>
      </c>
      <c r="U148" s="34">
        <f>IF(YEAR($H148)&lt;YEAR(Cashflow!$D$2),0,IF(WEEKNUM($H148)=U$3,$E148,0))</f>
        <v>0</v>
      </c>
      <c r="V148" s="34">
        <f>IF(YEAR($H148)&lt;YEAR(Cashflow!$D$2),0,IF(WEEKNUM($H148)=V$3,$E148,0))</f>
        <v>0</v>
      </c>
      <c r="W148" s="34">
        <f>IF(YEAR($H148)&lt;YEAR(Cashflow!$D$2),0,IF(WEEKNUM($H148)=W$3,$E148,0))</f>
        <v>0</v>
      </c>
      <c r="X148" s="34">
        <f>IF(YEAR($H148)&lt;YEAR(Cashflow!$D$2),0,IF(WEEKNUM($H148)=X$3,$E148,0))</f>
        <v>0</v>
      </c>
      <c r="Y148" s="34">
        <f>IF(YEAR($H148)&lt;YEAR(Cashflow!$D$2),0,IF(WEEKNUM($H148)=Y$3,$E148,0))</f>
        <v>0</v>
      </c>
      <c r="Z148" s="34">
        <f>IF(YEAR($H148)&lt;YEAR(Cashflow!$D$2),0,IF(WEEKNUM($H148)=Z$3,$E148,0))</f>
        <v>0</v>
      </c>
      <c r="AA148" s="34">
        <f>IF(YEAR($H148)&lt;YEAR(Cashflow!$D$2),0,IF(WEEKNUM($H148)=AA$3,$E148,0))</f>
        <v>0</v>
      </c>
      <c r="AB148" s="34">
        <f>IF(YEAR($H148)&lt;YEAR(Cashflow!$D$2),0,IF(WEEKNUM($H148)=AB$3,$E148,0))</f>
        <v>0</v>
      </c>
      <c r="AC148" s="34">
        <f>IF(YEAR($H148)&lt;YEAR(Cashflow!$D$2),0,IF(WEEKNUM($H148)=AC$3,$E148,0))</f>
        <v>0</v>
      </c>
      <c r="AD148" s="34">
        <f>IF(YEAR($H148)&lt;YEAR(Cashflow!$D$2),0,IF(WEEKNUM($H148)=AD$3,$E148,0))</f>
        <v>0</v>
      </c>
      <c r="AE148" s="34">
        <f>IF(YEAR($H148)&lt;YEAR(Cashflow!$D$2),0,IF(WEEKNUM($H148)=AE$3,$E148,0))</f>
        <v>0</v>
      </c>
      <c r="AF148" s="34">
        <f>IF(YEAR($H148)&lt;YEAR(Cashflow!$D$2),0,IF(WEEKNUM($H148)=AF$3,$E148,0))</f>
        <v>0</v>
      </c>
      <c r="AG148" s="34">
        <f>IF(YEAR($H148)&lt;YEAR(Cashflow!$D$2),0,IF(WEEKNUM($H148)=AG$3,$E148,0))</f>
        <v>0</v>
      </c>
      <c r="AH148" s="34">
        <f>IF(YEAR($H148)&lt;YEAR(Cashflow!$D$2),0,IF(WEEKNUM($H148)=AH$3,$E148,0))</f>
        <v>0</v>
      </c>
      <c r="AI148" s="34">
        <f>IF(YEAR($H148)&lt;YEAR(Cashflow!$D$2),0,IF(WEEKNUM($H148)=AI$3,$E148,0))</f>
        <v>0</v>
      </c>
      <c r="AJ148" s="34">
        <f>IF(YEAR($H148)&lt;YEAR(Cashflow!$D$2),0,IF(WEEKNUM($H148)=AJ$3,$E148,0))</f>
        <v>0</v>
      </c>
      <c r="AK148" s="34">
        <f>IF(YEAR($H148)&lt;YEAR(Cashflow!$D$2),0,IF(WEEKNUM($H148)=AK$3,$E148,0))</f>
        <v>0</v>
      </c>
      <c r="AL148" s="34">
        <f>IF(YEAR($H148)&lt;YEAR(Cashflow!$D$2),0,IF(WEEKNUM($H148)=AL$3,$E148,0))</f>
        <v>0</v>
      </c>
      <c r="AM148" s="34">
        <f>IF(YEAR($H148)&lt;YEAR(Cashflow!$D$2),0,IF(WEEKNUM($H148)=AM$3,$E148,0))</f>
        <v>0</v>
      </c>
      <c r="AN148" s="34">
        <f>IF(YEAR($H148)&lt;YEAR(Cashflow!$D$2),0,IF(WEEKNUM($H148)=AN$3,$E148,0))</f>
        <v>0</v>
      </c>
      <c r="AO148" s="34">
        <f>IF(YEAR($H148)&lt;YEAR(Cashflow!$D$2),0,IF(WEEKNUM($H148)=AO$3,$E148,0))</f>
        <v>0</v>
      </c>
      <c r="AP148" s="34">
        <f>IF(YEAR($H148)&lt;YEAR(Cashflow!$D$2),0,IF(WEEKNUM($H148)=AP$3,$E148,0))</f>
        <v>0</v>
      </c>
      <c r="AQ148" s="34">
        <f>IF(YEAR($H148)&lt;YEAR(Cashflow!$D$2),0,IF(WEEKNUM($H148)=AQ$3,$E148,0))</f>
        <v>0</v>
      </c>
      <c r="AR148" s="34">
        <f>IF(YEAR($H148)&lt;YEAR(Cashflow!$D$2),0,IF(WEEKNUM($H148)=AR$3,$E148,0))</f>
        <v>0</v>
      </c>
      <c r="AS148" s="34">
        <f>IF(YEAR($H148)&lt;YEAR(Cashflow!$D$2),0,IF(WEEKNUM($H148)=AS$3,$E148,0))</f>
        <v>0</v>
      </c>
      <c r="AT148" s="34">
        <f>IF(YEAR($H148)&lt;YEAR(Cashflow!$D$2),0,IF(WEEKNUM($H148)=AT$3,$E148,0))</f>
        <v>0</v>
      </c>
      <c r="AU148" s="34">
        <f>IF(YEAR($H148)&lt;YEAR(Cashflow!$D$2),0,IF(WEEKNUM($H148)=AU$3,$E148,0))</f>
        <v>0</v>
      </c>
      <c r="AV148" s="34">
        <f>IF(YEAR($H148)&lt;YEAR(Cashflow!$D$2),0,IF(WEEKNUM($H148)=AV$3,$E148,0))</f>
        <v>0</v>
      </c>
      <c r="AW148" s="34">
        <f>IF(YEAR($H148)&lt;YEAR(Cashflow!$D$2),0,IF(WEEKNUM($H148)=AW$3,$E148,0))</f>
        <v>0</v>
      </c>
      <c r="AX148" s="28"/>
      <c r="AY148" s="28"/>
      <c r="AZ148" s="28"/>
    </row>
    <row r="149" spans="2:52" ht="15">
      <c r="B149" s="5" t="s">
        <v>189</v>
      </c>
      <c r="C149" s="4">
        <v>43861</v>
      </c>
      <c r="D149" s="4">
        <v>43868</v>
      </c>
      <c r="E149" s="2">
        <v>2236.08</v>
      </c>
      <c r="F149" s="1">
        <v>45</v>
      </c>
      <c r="G149" s="46">
        <v>0</v>
      </c>
      <c r="H149" s="31">
        <f t="shared" si="5"/>
        <v>43868</v>
      </c>
      <c r="I149" s="34">
        <f>IF(YEAR($H149)&lt;YEAR(Cashflow!$D$2),$E149,IF(WEEKNUM($H149)&lt;=I$3,$E149,0))</f>
        <v>2236.08</v>
      </c>
      <c r="J149" s="34">
        <f>IF(YEAR($H149)&lt;YEAR(Cashflow!$D$2),0,IF(WEEKNUM($H149)=J$3,$E149,0))</f>
        <v>0</v>
      </c>
      <c r="K149" s="34">
        <f>IF(YEAR($H149)&lt;YEAR(Cashflow!$D$2),0,IF(WEEKNUM($H149)=K$3,$E149,0))</f>
        <v>0</v>
      </c>
      <c r="L149" s="34">
        <f>IF(YEAR($H149)&lt;YEAR(Cashflow!$D$2),0,IF(WEEKNUM($H149)=L$3,$E149,0))</f>
        <v>0</v>
      </c>
      <c r="M149" s="34">
        <f>IF(YEAR($H149)&lt;YEAR(Cashflow!$D$2),0,IF(WEEKNUM($H149)=M$3,$E149,0))</f>
        <v>0</v>
      </c>
      <c r="N149" s="34">
        <f>IF(YEAR($H149)&lt;YEAR(Cashflow!$D$2),0,IF(WEEKNUM($H149)=N$3,$E149,0))</f>
        <v>0</v>
      </c>
      <c r="O149" s="34">
        <f>IF(YEAR($H149)&lt;YEAR(Cashflow!$D$2),0,IF(WEEKNUM($H149)=O$3,$E149,0))</f>
        <v>0</v>
      </c>
      <c r="P149" s="34">
        <f>IF(YEAR($H149)&lt;YEAR(Cashflow!$D$2),0,IF(WEEKNUM($H149)=P$3,$E149,0))</f>
        <v>0</v>
      </c>
      <c r="Q149" s="34">
        <f>IF(YEAR($H149)&lt;YEAR(Cashflow!$D$2),0,IF(WEEKNUM($H149)=Q$3,$E149,0))</f>
        <v>0</v>
      </c>
      <c r="R149" s="34">
        <f>IF(YEAR($H149)&lt;YEAR(Cashflow!$D$2),0,IF(WEEKNUM($H149)=R$3,$E149,0))</f>
        <v>0</v>
      </c>
      <c r="S149" s="34">
        <f>IF(YEAR($H149)&lt;YEAR(Cashflow!$D$2),0,IF(WEEKNUM($H149)=S$3,$E149,0))</f>
        <v>0</v>
      </c>
      <c r="T149" s="34">
        <f>IF(YEAR($H149)&lt;YEAR(Cashflow!$D$2),0,IF(WEEKNUM($H149)=T$3,$E149,0))</f>
        <v>0</v>
      </c>
      <c r="U149" s="34">
        <f>IF(YEAR($H149)&lt;YEAR(Cashflow!$D$2),0,IF(WEEKNUM($H149)=U$3,$E149,0))</f>
        <v>0</v>
      </c>
      <c r="V149" s="34">
        <f>IF(YEAR($H149)&lt;YEAR(Cashflow!$D$2),0,IF(WEEKNUM($H149)=V$3,$E149,0))</f>
        <v>0</v>
      </c>
      <c r="W149" s="34">
        <f>IF(YEAR($H149)&lt;YEAR(Cashflow!$D$2),0,IF(WEEKNUM($H149)=W$3,$E149,0))</f>
        <v>0</v>
      </c>
      <c r="X149" s="34">
        <f>IF(YEAR($H149)&lt;YEAR(Cashflow!$D$2),0,IF(WEEKNUM($H149)=X$3,$E149,0))</f>
        <v>0</v>
      </c>
      <c r="Y149" s="34">
        <f>IF(YEAR($H149)&lt;YEAR(Cashflow!$D$2),0,IF(WEEKNUM($H149)=Y$3,$E149,0))</f>
        <v>0</v>
      </c>
      <c r="Z149" s="34">
        <f>IF(YEAR($H149)&lt;YEAR(Cashflow!$D$2),0,IF(WEEKNUM($H149)=Z$3,$E149,0))</f>
        <v>0</v>
      </c>
      <c r="AA149" s="34">
        <f>IF(YEAR($H149)&lt;YEAR(Cashflow!$D$2),0,IF(WEEKNUM($H149)=AA$3,$E149,0))</f>
        <v>0</v>
      </c>
      <c r="AB149" s="34">
        <f>IF(YEAR($H149)&lt;YEAR(Cashflow!$D$2),0,IF(WEEKNUM($H149)=AB$3,$E149,0))</f>
        <v>0</v>
      </c>
      <c r="AC149" s="34">
        <f>IF(YEAR($H149)&lt;YEAR(Cashflow!$D$2),0,IF(WEEKNUM($H149)=AC$3,$E149,0))</f>
        <v>0</v>
      </c>
      <c r="AD149" s="34">
        <f>IF(YEAR($H149)&lt;YEAR(Cashflow!$D$2),0,IF(WEEKNUM($H149)=AD$3,$E149,0))</f>
        <v>0</v>
      </c>
      <c r="AE149" s="34">
        <f>IF(YEAR($H149)&lt;YEAR(Cashflow!$D$2),0,IF(WEEKNUM($H149)=AE$3,$E149,0))</f>
        <v>0</v>
      </c>
      <c r="AF149" s="34">
        <f>IF(YEAR($H149)&lt;YEAR(Cashflow!$D$2),0,IF(WEEKNUM($H149)=AF$3,$E149,0))</f>
        <v>0</v>
      </c>
      <c r="AG149" s="34">
        <f>IF(YEAR($H149)&lt;YEAR(Cashflow!$D$2),0,IF(WEEKNUM($H149)=AG$3,$E149,0))</f>
        <v>0</v>
      </c>
      <c r="AH149" s="34">
        <f>IF(YEAR($H149)&lt;YEAR(Cashflow!$D$2),0,IF(WEEKNUM($H149)=AH$3,$E149,0))</f>
        <v>0</v>
      </c>
      <c r="AI149" s="34">
        <f>IF(YEAR($H149)&lt;YEAR(Cashflow!$D$2),0,IF(WEEKNUM($H149)=AI$3,$E149,0))</f>
        <v>0</v>
      </c>
      <c r="AJ149" s="34">
        <f>IF(YEAR($H149)&lt;YEAR(Cashflow!$D$2),0,IF(WEEKNUM($H149)=AJ$3,$E149,0))</f>
        <v>0</v>
      </c>
      <c r="AK149" s="34">
        <f>IF(YEAR($H149)&lt;YEAR(Cashflow!$D$2),0,IF(WEEKNUM($H149)=AK$3,$E149,0))</f>
        <v>0</v>
      </c>
      <c r="AL149" s="34">
        <f>IF(YEAR($H149)&lt;YEAR(Cashflow!$D$2),0,IF(WEEKNUM($H149)=AL$3,$E149,0))</f>
        <v>0</v>
      </c>
      <c r="AM149" s="34">
        <f>IF(YEAR($H149)&lt;YEAR(Cashflow!$D$2),0,IF(WEEKNUM($H149)=AM$3,$E149,0))</f>
        <v>0</v>
      </c>
      <c r="AN149" s="34">
        <f>IF(YEAR($H149)&lt;YEAR(Cashflow!$D$2),0,IF(WEEKNUM($H149)=AN$3,$E149,0))</f>
        <v>0</v>
      </c>
      <c r="AO149" s="34">
        <f>IF(YEAR($H149)&lt;YEAR(Cashflow!$D$2),0,IF(WEEKNUM($H149)=AO$3,$E149,0))</f>
        <v>0</v>
      </c>
      <c r="AP149" s="34">
        <f>IF(YEAR($H149)&lt;YEAR(Cashflow!$D$2),0,IF(WEEKNUM($H149)=AP$3,$E149,0))</f>
        <v>0</v>
      </c>
      <c r="AQ149" s="34">
        <f>IF(YEAR($H149)&lt;YEAR(Cashflow!$D$2),0,IF(WEEKNUM($H149)=AQ$3,$E149,0))</f>
        <v>0</v>
      </c>
      <c r="AR149" s="34">
        <f>IF(YEAR($H149)&lt;YEAR(Cashflow!$D$2),0,IF(WEEKNUM($H149)=AR$3,$E149,0))</f>
        <v>0</v>
      </c>
      <c r="AS149" s="34">
        <f>IF(YEAR($H149)&lt;YEAR(Cashflow!$D$2),0,IF(WEEKNUM($H149)=AS$3,$E149,0))</f>
        <v>0</v>
      </c>
      <c r="AT149" s="34">
        <f>IF(YEAR($H149)&lt;YEAR(Cashflow!$D$2),0,IF(WEEKNUM($H149)=AT$3,$E149,0))</f>
        <v>0</v>
      </c>
      <c r="AU149" s="34">
        <f>IF(YEAR($H149)&lt;YEAR(Cashflow!$D$2),0,IF(WEEKNUM($H149)=AU$3,$E149,0))</f>
        <v>0</v>
      </c>
      <c r="AV149" s="34">
        <f>IF(YEAR($H149)&lt;YEAR(Cashflow!$D$2),0,IF(WEEKNUM($H149)=AV$3,$E149,0))</f>
        <v>0</v>
      </c>
      <c r="AW149" s="34">
        <f>IF(YEAR($H149)&lt;YEAR(Cashflow!$D$2),0,IF(WEEKNUM($H149)=AW$3,$E149,0))</f>
        <v>0</v>
      </c>
      <c r="AX149" s="28"/>
      <c r="AY149" s="28"/>
      <c r="AZ149" s="28"/>
    </row>
    <row r="150" spans="2:52" ht="15">
      <c r="B150" s="5" t="s">
        <v>190</v>
      </c>
      <c r="C150" s="4">
        <v>43894</v>
      </c>
      <c r="D150" s="4">
        <v>43901</v>
      </c>
      <c r="E150" s="2">
        <v>1513.61</v>
      </c>
      <c r="F150" s="1">
        <v>12</v>
      </c>
      <c r="G150" s="46">
        <v>0</v>
      </c>
      <c r="H150" s="31">
        <f t="shared" si="5"/>
        <v>43901</v>
      </c>
      <c r="I150" s="34">
        <f>IF(YEAR($H150)&lt;YEAR(Cashflow!$D$2),$E150,IF(WEEKNUM($H150)&lt;=I$3,$E150,0))</f>
        <v>1513.61</v>
      </c>
      <c r="J150" s="34">
        <f>IF(YEAR($H150)&lt;YEAR(Cashflow!$D$2),0,IF(WEEKNUM($H150)=J$3,$E150,0))</f>
        <v>0</v>
      </c>
      <c r="K150" s="34">
        <f>IF(YEAR($H150)&lt;YEAR(Cashflow!$D$2),0,IF(WEEKNUM($H150)=K$3,$E150,0))</f>
        <v>0</v>
      </c>
      <c r="L150" s="34">
        <f>IF(YEAR($H150)&lt;YEAR(Cashflow!$D$2),0,IF(WEEKNUM($H150)=L$3,$E150,0))</f>
        <v>0</v>
      </c>
      <c r="M150" s="34">
        <f>IF(YEAR($H150)&lt;YEAR(Cashflow!$D$2),0,IF(WEEKNUM($H150)=M$3,$E150,0))</f>
        <v>0</v>
      </c>
      <c r="N150" s="34">
        <f>IF(YEAR($H150)&lt;YEAR(Cashflow!$D$2),0,IF(WEEKNUM($H150)=N$3,$E150,0))</f>
        <v>0</v>
      </c>
      <c r="O150" s="34">
        <f>IF(YEAR($H150)&lt;YEAR(Cashflow!$D$2),0,IF(WEEKNUM($H150)=O$3,$E150,0))</f>
        <v>0</v>
      </c>
      <c r="P150" s="34">
        <f>IF(YEAR($H150)&lt;YEAR(Cashflow!$D$2),0,IF(WEEKNUM($H150)=P$3,$E150,0))</f>
        <v>0</v>
      </c>
      <c r="Q150" s="34">
        <f>IF(YEAR($H150)&lt;YEAR(Cashflow!$D$2),0,IF(WEEKNUM($H150)=Q$3,$E150,0))</f>
        <v>0</v>
      </c>
      <c r="R150" s="34">
        <f>IF(YEAR($H150)&lt;YEAR(Cashflow!$D$2),0,IF(WEEKNUM($H150)=R$3,$E150,0))</f>
        <v>0</v>
      </c>
      <c r="S150" s="34">
        <f>IF(YEAR($H150)&lt;YEAR(Cashflow!$D$2),0,IF(WEEKNUM($H150)=S$3,$E150,0))</f>
        <v>0</v>
      </c>
      <c r="T150" s="34">
        <f>IF(YEAR($H150)&lt;YEAR(Cashflow!$D$2),0,IF(WEEKNUM($H150)=T$3,$E150,0))</f>
        <v>0</v>
      </c>
      <c r="U150" s="34">
        <f>IF(YEAR($H150)&lt;YEAR(Cashflow!$D$2),0,IF(WEEKNUM($H150)=U$3,$E150,0))</f>
        <v>0</v>
      </c>
      <c r="V150" s="34">
        <f>IF(YEAR($H150)&lt;YEAR(Cashflow!$D$2),0,IF(WEEKNUM($H150)=V$3,$E150,0))</f>
        <v>0</v>
      </c>
      <c r="W150" s="34">
        <f>IF(YEAR($H150)&lt;YEAR(Cashflow!$D$2),0,IF(WEEKNUM($H150)=W$3,$E150,0))</f>
        <v>0</v>
      </c>
      <c r="X150" s="34">
        <f>IF(YEAR($H150)&lt;YEAR(Cashflow!$D$2),0,IF(WEEKNUM($H150)=X$3,$E150,0))</f>
        <v>0</v>
      </c>
      <c r="Y150" s="34">
        <f>IF(YEAR($H150)&lt;YEAR(Cashflow!$D$2),0,IF(WEEKNUM($H150)=Y$3,$E150,0))</f>
        <v>0</v>
      </c>
      <c r="Z150" s="34">
        <f>IF(YEAR($H150)&lt;YEAR(Cashflow!$D$2),0,IF(WEEKNUM($H150)=Z$3,$E150,0))</f>
        <v>0</v>
      </c>
      <c r="AA150" s="34">
        <f>IF(YEAR($H150)&lt;YEAR(Cashflow!$D$2),0,IF(WEEKNUM($H150)=AA$3,$E150,0))</f>
        <v>0</v>
      </c>
      <c r="AB150" s="34">
        <f>IF(YEAR($H150)&lt;YEAR(Cashflow!$D$2),0,IF(WEEKNUM($H150)=AB$3,$E150,0))</f>
        <v>0</v>
      </c>
      <c r="AC150" s="34">
        <f>IF(YEAR($H150)&lt;YEAR(Cashflow!$D$2),0,IF(WEEKNUM($H150)=AC$3,$E150,0))</f>
        <v>0</v>
      </c>
      <c r="AD150" s="34">
        <f>IF(YEAR($H150)&lt;YEAR(Cashflow!$D$2),0,IF(WEEKNUM($H150)=AD$3,$E150,0))</f>
        <v>0</v>
      </c>
      <c r="AE150" s="34">
        <f>IF(YEAR($H150)&lt;YEAR(Cashflow!$D$2),0,IF(WEEKNUM($H150)=AE$3,$E150,0))</f>
        <v>0</v>
      </c>
      <c r="AF150" s="34">
        <f>IF(YEAR($H150)&lt;YEAR(Cashflow!$D$2),0,IF(WEEKNUM($H150)=AF$3,$E150,0))</f>
        <v>0</v>
      </c>
      <c r="AG150" s="34">
        <f>IF(YEAR($H150)&lt;YEAR(Cashflow!$D$2),0,IF(WEEKNUM($H150)=AG$3,$E150,0))</f>
        <v>0</v>
      </c>
      <c r="AH150" s="34">
        <f>IF(YEAR($H150)&lt;YEAR(Cashflow!$D$2),0,IF(WEEKNUM($H150)=AH$3,$E150,0))</f>
        <v>0</v>
      </c>
      <c r="AI150" s="34">
        <f>IF(YEAR($H150)&lt;YEAR(Cashflow!$D$2),0,IF(WEEKNUM($H150)=AI$3,$E150,0))</f>
        <v>0</v>
      </c>
      <c r="AJ150" s="34">
        <f>IF(YEAR($H150)&lt;YEAR(Cashflow!$D$2),0,IF(WEEKNUM($H150)=AJ$3,$E150,0))</f>
        <v>0</v>
      </c>
      <c r="AK150" s="34">
        <f>IF(YEAR($H150)&lt;YEAR(Cashflow!$D$2),0,IF(WEEKNUM($H150)=AK$3,$E150,0))</f>
        <v>0</v>
      </c>
      <c r="AL150" s="34">
        <f>IF(YEAR($H150)&lt;YEAR(Cashflow!$D$2),0,IF(WEEKNUM($H150)=AL$3,$E150,0))</f>
        <v>0</v>
      </c>
      <c r="AM150" s="34">
        <f>IF(YEAR($H150)&lt;YEAR(Cashflow!$D$2),0,IF(WEEKNUM($H150)=AM$3,$E150,0))</f>
        <v>0</v>
      </c>
      <c r="AN150" s="34">
        <f>IF(YEAR($H150)&lt;YEAR(Cashflow!$D$2),0,IF(WEEKNUM($H150)=AN$3,$E150,0))</f>
        <v>0</v>
      </c>
      <c r="AO150" s="34">
        <f>IF(YEAR($H150)&lt;YEAR(Cashflow!$D$2),0,IF(WEEKNUM($H150)=AO$3,$E150,0))</f>
        <v>0</v>
      </c>
      <c r="AP150" s="34">
        <f>IF(YEAR($H150)&lt;YEAR(Cashflow!$D$2),0,IF(WEEKNUM($H150)=AP$3,$E150,0))</f>
        <v>0</v>
      </c>
      <c r="AQ150" s="34">
        <f>IF(YEAR($H150)&lt;YEAR(Cashflow!$D$2),0,IF(WEEKNUM($H150)=AQ$3,$E150,0))</f>
        <v>0</v>
      </c>
      <c r="AR150" s="34">
        <f>IF(YEAR($H150)&lt;YEAR(Cashflow!$D$2),0,IF(WEEKNUM($H150)=AR$3,$E150,0))</f>
        <v>0</v>
      </c>
      <c r="AS150" s="34">
        <f>IF(YEAR($H150)&lt;YEAR(Cashflow!$D$2),0,IF(WEEKNUM($H150)=AS$3,$E150,0))</f>
        <v>0</v>
      </c>
      <c r="AT150" s="34">
        <f>IF(YEAR($H150)&lt;YEAR(Cashflow!$D$2),0,IF(WEEKNUM($H150)=AT$3,$E150,0))</f>
        <v>0</v>
      </c>
      <c r="AU150" s="34">
        <f>IF(YEAR($H150)&lt;YEAR(Cashflow!$D$2),0,IF(WEEKNUM($H150)=AU$3,$E150,0))</f>
        <v>0</v>
      </c>
      <c r="AV150" s="34">
        <f>IF(YEAR($H150)&lt;YEAR(Cashflow!$D$2),0,IF(WEEKNUM($H150)=AV$3,$E150,0))</f>
        <v>0</v>
      </c>
      <c r="AW150" s="34">
        <f>IF(YEAR($H150)&lt;YEAR(Cashflow!$D$2),0,IF(WEEKNUM($H150)=AW$3,$E150,0))</f>
        <v>0</v>
      </c>
      <c r="AX150" s="28"/>
      <c r="AY150" s="28"/>
      <c r="AZ150" s="28"/>
    </row>
    <row r="152" spans="2:52">
      <c r="B152" s="28"/>
      <c r="C152" s="28"/>
      <c r="D152" s="28"/>
      <c r="E152" s="28"/>
      <c r="F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</row>
    <row r="153" spans="2:52">
      <c r="B153" s="28"/>
      <c r="C153" s="28"/>
      <c r="D153" s="28"/>
      <c r="E153" s="28"/>
      <c r="F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</row>
    <row r="154" spans="2:52">
      <c r="B154" s="28"/>
      <c r="C154" s="28"/>
      <c r="D154" s="28"/>
      <c r="E154" s="28"/>
      <c r="F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</row>
    <row r="155" spans="2:52">
      <c r="B155" s="28"/>
      <c r="C155" s="28"/>
      <c r="D155" s="28"/>
      <c r="E155" s="28"/>
      <c r="F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</row>
    <row r="156" spans="2:52">
      <c r="B156" s="28"/>
      <c r="C156" s="28"/>
      <c r="D156" s="28"/>
      <c r="E156" s="28"/>
      <c r="F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</row>
    <row r="157" spans="2:52">
      <c r="B157" s="28"/>
      <c r="C157" s="28"/>
      <c r="D157" s="28"/>
      <c r="E157" s="28"/>
      <c r="F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</row>
    <row r="158" spans="2:52">
      <c r="B158" s="28"/>
      <c r="C158" s="28"/>
      <c r="D158" s="28"/>
      <c r="E158" s="28"/>
      <c r="F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</row>
    <row r="159" spans="2:52">
      <c r="B159" s="28"/>
      <c r="C159" s="28"/>
      <c r="D159" s="28"/>
      <c r="E159" s="28"/>
      <c r="F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</row>
    <row r="160" spans="2:52">
      <c r="B160" s="28"/>
      <c r="C160" s="28"/>
      <c r="D160" s="28"/>
      <c r="E160" s="28"/>
      <c r="F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</row>
    <row r="161" spans="2:52">
      <c r="B161" s="28"/>
      <c r="C161" s="28"/>
      <c r="D161" s="28"/>
      <c r="E161" s="28"/>
      <c r="F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</row>
    <row r="162" spans="2:52">
      <c r="B162" s="28"/>
      <c r="C162" s="28"/>
      <c r="D162" s="28"/>
      <c r="E162" s="28"/>
      <c r="F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</row>
    <row r="163" spans="2:52">
      <c r="B163" s="28"/>
      <c r="C163" s="28"/>
      <c r="D163" s="28"/>
      <c r="E163" s="28"/>
      <c r="F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</row>
    <row r="164" spans="2:52">
      <c r="B164" s="28"/>
      <c r="C164" s="28"/>
      <c r="D164" s="28"/>
      <c r="E164" s="28"/>
      <c r="F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</row>
    <row r="165" spans="2:52">
      <c r="B165" s="28"/>
      <c r="C165" s="28"/>
      <c r="D165" s="28"/>
      <c r="E165" s="28"/>
      <c r="F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</row>
    <row r="166" spans="2:52">
      <c r="B166" s="28"/>
      <c r="C166" s="28"/>
      <c r="D166" s="28"/>
      <c r="E166" s="28"/>
      <c r="F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</row>
    <row r="167" spans="2:52">
      <c r="B167" s="28"/>
      <c r="C167" s="28"/>
      <c r="D167" s="28"/>
      <c r="E167" s="28"/>
      <c r="F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</row>
    <row r="168" spans="2:52">
      <c r="B168" s="28"/>
      <c r="C168" s="28"/>
      <c r="D168" s="28"/>
      <c r="E168" s="28"/>
      <c r="F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</row>
    <row r="169" spans="2:52">
      <c r="B169" s="28"/>
      <c r="C169" s="28"/>
      <c r="D169" s="28"/>
      <c r="E169" s="28"/>
      <c r="F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</row>
    <row r="170" spans="2:52">
      <c r="B170" s="28"/>
      <c r="C170" s="28"/>
      <c r="D170" s="28"/>
      <c r="E170" s="28"/>
      <c r="F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</row>
    <row r="171" spans="2:52">
      <c r="B171" s="28"/>
      <c r="C171" s="28"/>
      <c r="D171" s="28"/>
      <c r="E171" s="28"/>
      <c r="F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</row>
  </sheetData>
  <conditionalFormatting sqref="H4">
    <cfRule type="expression" dxfId="4" priority="3">
      <formula>H4&lt;=DatumBankstand</formula>
    </cfRule>
  </conditionalFormatting>
  <conditionalFormatting sqref="H2">
    <cfRule type="cellIs" dxfId="3" priority="2" operator="notBetween">
      <formula>-10</formula>
      <formula>10</formula>
    </cfRule>
  </conditionalFormatting>
  <conditionalFormatting sqref="H4:H150">
    <cfRule type="expression" dxfId="2" priority="1">
      <formula>H4&lt;=DatumBankstand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EAD77-F6D8-F549-B5D9-626A4B3C2780}">
  <dimension ref="A1:AW51"/>
  <sheetViews>
    <sheetView zoomScaleNormal="100" workbookViewId="0">
      <pane xSplit="8" ySplit="3" topLeftCell="I4" activePane="bottomRight" state="frozen"/>
      <selection pane="topRight" activeCell="H1" sqref="H1"/>
      <selection pane="bottomLeft" activeCell="A4" sqref="A4"/>
      <selection pane="bottomRight" activeCell="I2" sqref="I2"/>
    </sheetView>
  </sheetViews>
  <sheetFormatPr defaultColWidth="8.85546875" defaultRowHeight="12.75"/>
  <cols>
    <col min="1" max="1" width="20.7109375" style="28" customWidth="1"/>
    <col min="2" max="2" width="19.85546875" style="8" bestFit="1" customWidth="1"/>
    <col min="3" max="3" width="13.85546875" style="8" customWidth="1"/>
    <col min="4" max="4" width="12.85546875" style="8" customWidth="1"/>
    <col min="5" max="5" width="12.140625" style="8" customWidth="1"/>
    <col min="6" max="6" width="11.28515625" style="8" customWidth="1"/>
    <col min="7" max="7" width="13.5703125" style="28" customWidth="1"/>
    <col min="8" max="8" width="20.7109375" style="8" customWidth="1"/>
    <col min="9" max="16384" width="8.85546875" style="8"/>
  </cols>
  <sheetData>
    <row r="1" spans="1:49">
      <c r="B1" s="28"/>
      <c r="C1" s="36" t="s">
        <v>34</v>
      </c>
      <c r="D1" s="28"/>
      <c r="E1" s="36" t="s">
        <v>35</v>
      </c>
      <c r="F1" s="28"/>
      <c r="H1" s="36" t="s">
        <v>36</v>
      </c>
      <c r="I1" s="36" t="str">
        <f>"Wk"&amp;I3</f>
        <v>Wk13</v>
      </c>
      <c r="J1" s="36" t="str">
        <f t="shared" ref="J1:AV1" si="0">"Wk"&amp;J3</f>
        <v>Wk14</v>
      </c>
      <c r="K1" s="36" t="str">
        <f t="shared" si="0"/>
        <v>Wk15</v>
      </c>
      <c r="L1" s="36" t="str">
        <f t="shared" si="0"/>
        <v>Wk16</v>
      </c>
      <c r="M1" s="36" t="str">
        <f t="shared" si="0"/>
        <v>Wk17</v>
      </c>
      <c r="N1" s="36" t="str">
        <f t="shared" si="0"/>
        <v>Wk18</v>
      </c>
      <c r="O1" s="36" t="str">
        <f t="shared" si="0"/>
        <v>Wk19</v>
      </c>
      <c r="P1" s="36" t="str">
        <f t="shared" si="0"/>
        <v>Wk20</v>
      </c>
      <c r="Q1" s="36" t="str">
        <f t="shared" si="0"/>
        <v>Wk21</v>
      </c>
      <c r="R1" s="36" t="str">
        <f t="shared" si="0"/>
        <v>Wk22</v>
      </c>
      <c r="S1" s="36" t="str">
        <f t="shared" si="0"/>
        <v>Wk23</v>
      </c>
      <c r="T1" s="36" t="str">
        <f t="shared" si="0"/>
        <v>Wk24</v>
      </c>
      <c r="U1" s="36" t="str">
        <f t="shared" si="0"/>
        <v>Wk25</v>
      </c>
      <c r="V1" s="36" t="str">
        <f t="shared" si="0"/>
        <v>Wk26</v>
      </c>
      <c r="W1" s="36" t="str">
        <f t="shared" si="0"/>
        <v>Wk27</v>
      </c>
      <c r="X1" s="36" t="str">
        <f t="shared" si="0"/>
        <v>Wk28</v>
      </c>
      <c r="Y1" s="36" t="str">
        <f t="shared" si="0"/>
        <v>Wk29</v>
      </c>
      <c r="Z1" s="36" t="str">
        <f t="shared" si="0"/>
        <v>Wk30</v>
      </c>
      <c r="AA1" s="36" t="str">
        <f t="shared" si="0"/>
        <v>Wk31</v>
      </c>
      <c r="AB1" s="36" t="str">
        <f t="shared" si="0"/>
        <v>Wk32</v>
      </c>
      <c r="AC1" s="36" t="str">
        <f t="shared" si="0"/>
        <v>Wk33</v>
      </c>
      <c r="AD1" s="36" t="str">
        <f t="shared" si="0"/>
        <v>Wk34</v>
      </c>
      <c r="AE1" s="36" t="str">
        <f t="shared" si="0"/>
        <v>Wk35</v>
      </c>
      <c r="AF1" s="36" t="str">
        <f t="shared" si="0"/>
        <v>Wk36</v>
      </c>
      <c r="AG1" s="36" t="str">
        <f t="shared" si="0"/>
        <v>Wk37</v>
      </c>
      <c r="AH1" s="36" t="str">
        <f t="shared" si="0"/>
        <v>Wk38</v>
      </c>
      <c r="AI1" s="36" t="str">
        <f t="shared" si="0"/>
        <v>Wk39</v>
      </c>
      <c r="AJ1" s="36" t="str">
        <f t="shared" si="0"/>
        <v>Wk40</v>
      </c>
      <c r="AK1" s="36" t="str">
        <f t="shared" si="0"/>
        <v>Wk41</v>
      </c>
      <c r="AL1" s="36" t="str">
        <f t="shared" si="0"/>
        <v>Wk42</v>
      </c>
      <c r="AM1" s="36" t="str">
        <f t="shared" si="0"/>
        <v>Wk43</v>
      </c>
      <c r="AN1" s="36" t="str">
        <f t="shared" si="0"/>
        <v>Wk44</v>
      </c>
      <c r="AO1" s="36" t="str">
        <f t="shared" si="0"/>
        <v>Wk45</v>
      </c>
      <c r="AP1" s="36" t="str">
        <f t="shared" si="0"/>
        <v>Wk46</v>
      </c>
      <c r="AQ1" s="36" t="str">
        <f t="shared" si="0"/>
        <v>Wk47</v>
      </c>
      <c r="AR1" s="36" t="str">
        <f t="shared" si="0"/>
        <v>Wk48</v>
      </c>
      <c r="AS1" s="36" t="str">
        <f t="shared" si="0"/>
        <v>Wk49</v>
      </c>
      <c r="AT1" s="36" t="str">
        <f t="shared" si="0"/>
        <v>Wk50</v>
      </c>
      <c r="AU1" s="36" t="str">
        <f t="shared" si="0"/>
        <v>Wk51</v>
      </c>
      <c r="AV1" s="36" t="str">
        <f t="shared" si="0"/>
        <v>Wk52</v>
      </c>
      <c r="AW1" s="36" t="str">
        <f t="shared" ref="AW1" si="1">"Wk"&amp;AW3</f>
        <v>Wk53</v>
      </c>
    </row>
    <row r="2" spans="1:49" s="26" customFormat="1" ht="23.25">
      <c r="A2" s="28"/>
      <c r="B2" s="37" t="s">
        <v>191</v>
      </c>
      <c r="C2" s="38">
        <f>COUNTA(B:B)</f>
        <v>38</v>
      </c>
      <c r="D2" s="28"/>
      <c r="E2" s="34">
        <f>SUM(E4:E39)</f>
        <v>39100.379999999997</v>
      </c>
      <c r="F2" s="1"/>
      <c r="G2" s="1"/>
      <c r="H2" s="35">
        <f>SUM(I2:AW2)-E2</f>
        <v>0</v>
      </c>
      <c r="I2" s="34">
        <f>SUM(I4:I149)</f>
        <v>26332.649999999998</v>
      </c>
      <c r="J2" s="34">
        <f t="shared" ref="J2:AV2" si="2">SUM(J4:J149)</f>
        <v>12694.8</v>
      </c>
      <c r="K2" s="34">
        <f t="shared" si="2"/>
        <v>72.930000000000007</v>
      </c>
      <c r="L2" s="34">
        <f t="shared" si="2"/>
        <v>0</v>
      </c>
      <c r="M2" s="34">
        <f t="shared" si="2"/>
        <v>0</v>
      </c>
      <c r="N2" s="34">
        <f t="shared" si="2"/>
        <v>0</v>
      </c>
      <c r="O2" s="34">
        <f t="shared" si="2"/>
        <v>0</v>
      </c>
      <c r="P2" s="34">
        <f t="shared" si="2"/>
        <v>0</v>
      </c>
      <c r="Q2" s="34">
        <f t="shared" si="2"/>
        <v>0</v>
      </c>
      <c r="R2" s="34">
        <f t="shared" si="2"/>
        <v>0</v>
      </c>
      <c r="S2" s="34">
        <f t="shared" si="2"/>
        <v>0</v>
      </c>
      <c r="T2" s="34">
        <f t="shared" si="2"/>
        <v>0</v>
      </c>
      <c r="U2" s="34">
        <f t="shared" si="2"/>
        <v>0</v>
      </c>
      <c r="V2" s="34">
        <f t="shared" si="2"/>
        <v>0</v>
      </c>
      <c r="W2" s="34">
        <f t="shared" si="2"/>
        <v>0</v>
      </c>
      <c r="X2" s="34">
        <f t="shared" si="2"/>
        <v>0</v>
      </c>
      <c r="Y2" s="34">
        <f t="shared" si="2"/>
        <v>0</v>
      </c>
      <c r="Z2" s="34">
        <f t="shared" si="2"/>
        <v>0</v>
      </c>
      <c r="AA2" s="34">
        <f t="shared" si="2"/>
        <v>0</v>
      </c>
      <c r="AB2" s="34">
        <f t="shared" si="2"/>
        <v>0</v>
      </c>
      <c r="AC2" s="34">
        <f t="shared" si="2"/>
        <v>0</v>
      </c>
      <c r="AD2" s="34">
        <f t="shared" si="2"/>
        <v>0</v>
      </c>
      <c r="AE2" s="34">
        <f t="shared" si="2"/>
        <v>0</v>
      </c>
      <c r="AF2" s="34">
        <f t="shared" si="2"/>
        <v>0</v>
      </c>
      <c r="AG2" s="34">
        <f t="shared" si="2"/>
        <v>0</v>
      </c>
      <c r="AH2" s="34">
        <f t="shared" si="2"/>
        <v>0</v>
      </c>
      <c r="AI2" s="34">
        <f t="shared" si="2"/>
        <v>0</v>
      </c>
      <c r="AJ2" s="34">
        <f t="shared" si="2"/>
        <v>0</v>
      </c>
      <c r="AK2" s="34">
        <f t="shared" si="2"/>
        <v>0</v>
      </c>
      <c r="AL2" s="34">
        <f t="shared" si="2"/>
        <v>0</v>
      </c>
      <c r="AM2" s="34">
        <f t="shared" si="2"/>
        <v>0</v>
      </c>
      <c r="AN2" s="34">
        <f t="shared" si="2"/>
        <v>0</v>
      </c>
      <c r="AO2" s="34">
        <f t="shared" si="2"/>
        <v>0</v>
      </c>
      <c r="AP2" s="34">
        <f t="shared" si="2"/>
        <v>0</v>
      </c>
      <c r="AQ2" s="34">
        <f t="shared" si="2"/>
        <v>0</v>
      </c>
      <c r="AR2" s="34">
        <f t="shared" si="2"/>
        <v>0</v>
      </c>
      <c r="AS2" s="34">
        <f t="shared" si="2"/>
        <v>0</v>
      </c>
      <c r="AT2" s="34">
        <f t="shared" si="2"/>
        <v>0</v>
      </c>
      <c r="AU2" s="34">
        <f t="shared" si="2"/>
        <v>0</v>
      </c>
      <c r="AV2" s="34">
        <f t="shared" si="2"/>
        <v>0</v>
      </c>
      <c r="AW2" s="34">
        <f t="shared" ref="AW2" si="3">SUM(AW4:AW149)</f>
        <v>0</v>
      </c>
    </row>
    <row r="3" spans="1:49" ht="15">
      <c r="A3" s="15" t="s">
        <v>192</v>
      </c>
      <c r="B3" s="15" t="s">
        <v>38</v>
      </c>
      <c r="C3" s="12" t="s">
        <v>39</v>
      </c>
      <c r="D3" s="12" t="s">
        <v>40</v>
      </c>
      <c r="E3" s="13" t="s">
        <v>41</v>
      </c>
      <c r="F3" s="13" t="s">
        <v>42</v>
      </c>
      <c r="G3" s="47" t="s">
        <v>223</v>
      </c>
      <c r="H3" s="32" t="s">
        <v>43</v>
      </c>
      <c r="I3" s="43">
        <f>Cashflow!E3</f>
        <v>13</v>
      </c>
      <c r="J3" s="43">
        <f>Cashflow!F3</f>
        <v>14</v>
      </c>
      <c r="K3" s="43">
        <f>Cashflow!G3</f>
        <v>15</v>
      </c>
      <c r="L3" s="43">
        <f>Cashflow!H3</f>
        <v>16</v>
      </c>
      <c r="M3" s="43">
        <f>Cashflow!I3</f>
        <v>17</v>
      </c>
      <c r="N3" s="43">
        <f>Cashflow!J3</f>
        <v>18</v>
      </c>
      <c r="O3" s="43">
        <f>Cashflow!K3</f>
        <v>19</v>
      </c>
      <c r="P3" s="43">
        <f>Cashflow!L3</f>
        <v>20</v>
      </c>
      <c r="Q3" s="43">
        <f>Cashflow!M3</f>
        <v>21</v>
      </c>
      <c r="R3" s="43">
        <f>Cashflow!N3</f>
        <v>22</v>
      </c>
      <c r="S3" s="43">
        <f>Cashflow!O3</f>
        <v>23</v>
      </c>
      <c r="T3" s="43">
        <f>Cashflow!P3</f>
        <v>24</v>
      </c>
      <c r="U3" s="43">
        <f>Cashflow!Q3</f>
        <v>25</v>
      </c>
      <c r="V3" s="43">
        <f>Cashflow!R3</f>
        <v>26</v>
      </c>
      <c r="W3" s="43">
        <f>Cashflow!S3</f>
        <v>27</v>
      </c>
      <c r="X3" s="43">
        <f>Cashflow!T3</f>
        <v>28</v>
      </c>
      <c r="Y3" s="43">
        <f>Cashflow!U3</f>
        <v>29</v>
      </c>
      <c r="Z3" s="43">
        <f>Cashflow!V3</f>
        <v>30</v>
      </c>
      <c r="AA3" s="43">
        <f>Cashflow!W3</f>
        <v>31</v>
      </c>
      <c r="AB3" s="43">
        <f>Cashflow!X3</f>
        <v>32</v>
      </c>
      <c r="AC3" s="43">
        <f>Cashflow!Y3</f>
        <v>33</v>
      </c>
      <c r="AD3" s="43">
        <f>Cashflow!Z3</f>
        <v>34</v>
      </c>
      <c r="AE3" s="43">
        <f>Cashflow!AA3</f>
        <v>35</v>
      </c>
      <c r="AF3" s="43">
        <f>Cashflow!AB3</f>
        <v>36</v>
      </c>
      <c r="AG3" s="43">
        <f>Cashflow!AC3</f>
        <v>37</v>
      </c>
      <c r="AH3" s="43">
        <f>Cashflow!AD3</f>
        <v>38</v>
      </c>
      <c r="AI3" s="43">
        <f>Cashflow!AE3</f>
        <v>39</v>
      </c>
      <c r="AJ3" s="43">
        <f>Cashflow!AF3</f>
        <v>40</v>
      </c>
      <c r="AK3" s="43">
        <f>Cashflow!AG3</f>
        <v>41</v>
      </c>
      <c r="AL3" s="43">
        <f>Cashflow!AH3</f>
        <v>42</v>
      </c>
      <c r="AM3" s="43">
        <f>Cashflow!AI3</f>
        <v>43</v>
      </c>
      <c r="AN3" s="43">
        <f>Cashflow!AJ3</f>
        <v>44</v>
      </c>
      <c r="AO3" s="43">
        <f>Cashflow!AK3</f>
        <v>45</v>
      </c>
      <c r="AP3" s="43">
        <f>Cashflow!AL3</f>
        <v>46</v>
      </c>
      <c r="AQ3" s="43">
        <f>Cashflow!AM3</f>
        <v>47</v>
      </c>
      <c r="AR3" s="43">
        <f>Cashflow!AN3</f>
        <v>48</v>
      </c>
      <c r="AS3" s="43">
        <f>Cashflow!AO3</f>
        <v>49</v>
      </c>
      <c r="AT3" s="43">
        <f>Cashflow!AP3</f>
        <v>50</v>
      </c>
      <c r="AU3" s="43">
        <f>Cashflow!AQ3</f>
        <v>51</v>
      </c>
      <c r="AV3" s="43">
        <f>Cashflow!AR3</f>
        <v>52</v>
      </c>
      <c r="AW3" s="43">
        <f>Cashflow!AS3</f>
        <v>53</v>
      </c>
    </row>
    <row r="4" spans="1:49" ht="15">
      <c r="A4" s="33"/>
      <c r="B4" s="5" t="s">
        <v>193</v>
      </c>
      <c r="C4" s="4">
        <v>43900</v>
      </c>
      <c r="D4" s="4">
        <v>43921</v>
      </c>
      <c r="E4" s="6">
        <v>6568</v>
      </c>
      <c r="F4" s="1">
        <v>6</v>
      </c>
      <c r="G4" s="46">
        <v>0</v>
      </c>
      <c r="H4" s="31">
        <f>D4+G4</f>
        <v>43921</v>
      </c>
      <c r="I4" s="34">
        <f>IF(YEAR($H4)&lt;YEAR(Cashflow!$D$2),$E4,IF(WEEKNUM($H4)&lt;=I$3,$E4,0))</f>
        <v>0</v>
      </c>
      <c r="J4" s="34">
        <f>IF(YEAR($H4)&lt;YEAR(Cashflow!$D$2),0,IF(WEEKNUM($H4)=J$3,$E4,0))</f>
        <v>6568</v>
      </c>
      <c r="K4" s="34">
        <f>IF(YEAR($H4)&lt;YEAR(Cashflow!$D$2),0,IF(WEEKNUM($H4)=K$3,$E4,0))</f>
        <v>0</v>
      </c>
      <c r="L4" s="34">
        <f>IF(YEAR($H4)&lt;YEAR(Cashflow!$D$2),0,IF(WEEKNUM($H4)=L$3,$E4,0))</f>
        <v>0</v>
      </c>
      <c r="M4" s="34">
        <f>IF(YEAR($H4)&lt;YEAR(Cashflow!$D$2),0,IF(WEEKNUM($H4)=M$3,$E4,0))</f>
        <v>0</v>
      </c>
      <c r="N4" s="34">
        <f>IF(YEAR($H4)&lt;YEAR(Cashflow!$D$2),0,IF(WEEKNUM($H4)=N$3,$E4,0))</f>
        <v>0</v>
      </c>
      <c r="O4" s="34">
        <f>IF(YEAR($H4)&lt;YEAR(Cashflow!$D$2),0,IF(WEEKNUM($H4)=O$3,$E4,0))</f>
        <v>0</v>
      </c>
      <c r="P4" s="34">
        <f>IF(YEAR($H4)&lt;YEAR(Cashflow!$D$2),0,IF(WEEKNUM($H4)=P$3,$E4,0))</f>
        <v>0</v>
      </c>
      <c r="Q4" s="34">
        <f>IF(YEAR($H4)&lt;YEAR(Cashflow!$D$2),0,IF(WEEKNUM($H4)=Q$3,$E4,0))</f>
        <v>0</v>
      </c>
      <c r="R4" s="34">
        <f>IF(YEAR($H4)&lt;YEAR(Cashflow!$D$2),0,IF(WEEKNUM($H4)=R$3,$E4,0))</f>
        <v>0</v>
      </c>
      <c r="S4" s="34">
        <f>IF(YEAR($H4)&lt;YEAR(Cashflow!$D$2),0,IF(WEEKNUM($H4)=S$3,$E4,0))</f>
        <v>0</v>
      </c>
      <c r="T4" s="34">
        <f>IF(YEAR($H4)&lt;YEAR(Cashflow!$D$2),0,IF(WEEKNUM($H4)=T$3,$E4,0))</f>
        <v>0</v>
      </c>
      <c r="U4" s="34">
        <f>IF(YEAR($H4)&lt;YEAR(Cashflow!$D$2),0,IF(WEEKNUM($H4)=U$3,$E4,0))</f>
        <v>0</v>
      </c>
      <c r="V4" s="34">
        <f>IF(YEAR($H4)&lt;YEAR(Cashflow!$D$2),0,IF(WEEKNUM($H4)=V$3,$E4,0))</f>
        <v>0</v>
      </c>
      <c r="W4" s="34">
        <f>IF(YEAR($H4)&lt;YEAR(Cashflow!$D$2),0,IF(WEEKNUM($H4)=W$3,$E4,0))</f>
        <v>0</v>
      </c>
      <c r="X4" s="34">
        <f>IF(YEAR($H4)&lt;YEAR(Cashflow!$D$2),0,IF(WEEKNUM($H4)=X$3,$E4,0))</f>
        <v>0</v>
      </c>
      <c r="Y4" s="34">
        <f>IF(YEAR($H4)&lt;YEAR(Cashflow!$D$2),0,IF(WEEKNUM($H4)=Y$3,$E4,0))</f>
        <v>0</v>
      </c>
      <c r="Z4" s="34">
        <f>IF(YEAR($H4)&lt;YEAR(Cashflow!$D$2),0,IF(WEEKNUM($H4)=Z$3,$E4,0))</f>
        <v>0</v>
      </c>
      <c r="AA4" s="34">
        <f>IF(YEAR($H4)&lt;YEAR(Cashflow!$D$2),0,IF(WEEKNUM($H4)=AA$3,$E4,0))</f>
        <v>0</v>
      </c>
      <c r="AB4" s="34">
        <f>IF(YEAR($H4)&lt;YEAR(Cashflow!$D$2),0,IF(WEEKNUM($H4)=AB$3,$E4,0))</f>
        <v>0</v>
      </c>
      <c r="AC4" s="34">
        <f>IF(YEAR($H4)&lt;YEAR(Cashflow!$D$2),0,IF(WEEKNUM($H4)=AC$3,$E4,0))</f>
        <v>0</v>
      </c>
      <c r="AD4" s="34">
        <f>IF(YEAR($H4)&lt;YEAR(Cashflow!$D$2),0,IF(WEEKNUM($H4)=AD$3,$E4,0))</f>
        <v>0</v>
      </c>
      <c r="AE4" s="34">
        <f>IF(YEAR($H4)&lt;YEAR(Cashflow!$D$2),0,IF(WEEKNUM($H4)=AE$3,$E4,0))</f>
        <v>0</v>
      </c>
      <c r="AF4" s="34">
        <f>IF(YEAR($H4)&lt;YEAR(Cashflow!$D$2),0,IF(WEEKNUM($H4)=AF$3,$E4,0))</f>
        <v>0</v>
      </c>
      <c r="AG4" s="34">
        <f>IF(YEAR($H4)&lt;YEAR(Cashflow!$D$2),0,IF(WEEKNUM($H4)=AG$3,$E4,0))</f>
        <v>0</v>
      </c>
      <c r="AH4" s="34">
        <f>IF(YEAR($H4)&lt;YEAR(Cashflow!$D$2),0,IF(WEEKNUM($H4)=AH$3,$E4,0))</f>
        <v>0</v>
      </c>
      <c r="AI4" s="34">
        <f>IF(YEAR($H4)&lt;YEAR(Cashflow!$D$2),0,IF(WEEKNUM($H4)=AI$3,$E4,0))</f>
        <v>0</v>
      </c>
      <c r="AJ4" s="34">
        <f>IF(YEAR($H4)&lt;YEAR(Cashflow!$D$2),0,IF(WEEKNUM($H4)=AJ$3,$E4,0))</f>
        <v>0</v>
      </c>
      <c r="AK4" s="34">
        <f>IF(YEAR($H4)&lt;YEAR(Cashflow!$D$2),0,IF(WEEKNUM($H4)=AK$3,$E4,0))</f>
        <v>0</v>
      </c>
      <c r="AL4" s="34">
        <f>IF(YEAR($H4)&lt;YEAR(Cashflow!$D$2),0,IF(WEEKNUM($H4)=AL$3,$E4,0))</f>
        <v>0</v>
      </c>
      <c r="AM4" s="34">
        <f>IF(YEAR($H4)&lt;YEAR(Cashflow!$D$2),0,IF(WEEKNUM($H4)=AM$3,$E4,0))</f>
        <v>0</v>
      </c>
      <c r="AN4" s="34">
        <f>IF(YEAR($H4)&lt;YEAR(Cashflow!$D$2),0,IF(WEEKNUM($H4)=AN$3,$E4,0))</f>
        <v>0</v>
      </c>
      <c r="AO4" s="34">
        <f>IF(YEAR($H4)&lt;YEAR(Cashflow!$D$2),0,IF(WEEKNUM($H4)=AO$3,$E4,0))</f>
        <v>0</v>
      </c>
      <c r="AP4" s="34">
        <f>IF(YEAR($H4)&lt;YEAR(Cashflow!$D$2),0,IF(WEEKNUM($H4)=AP$3,$E4,0))</f>
        <v>0</v>
      </c>
      <c r="AQ4" s="34">
        <f>IF(YEAR($H4)&lt;YEAR(Cashflow!$D$2),0,IF(WEEKNUM($H4)=AQ$3,$E4,0))</f>
        <v>0</v>
      </c>
      <c r="AR4" s="34">
        <f>IF(YEAR($H4)&lt;YEAR(Cashflow!$D$2),0,IF(WEEKNUM($H4)=AR$3,$E4,0))</f>
        <v>0</v>
      </c>
      <c r="AS4" s="34">
        <f>IF(YEAR($H4)&lt;YEAR(Cashflow!$D$2),0,IF(WEEKNUM($H4)=AS$3,$E4,0))</f>
        <v>0</v>
      </c>
      <c r="AT4" s="34">
        <f>IF(YEAR($H4)&lt;YEAR(Cashflow!$D$2),0,IF(WEEKNUM($H4)=AT$3,$E4,0))</f>
        <v>0</v>
      </c>
      <c r="AU4" s="34">
        <f>IF(YEAR($H4)&lt;YEAR(Cashflow!$D$2),0,IF(WEEKNUM($H4)=AU$3,$E4,0))</f>
        <v>0</v>
      </c>
      <c r="AV4" s="34">
        <f>IF(YEAR($H4)&lt;YEAR(Cashflow!$D$2),0,IF(WEEKNUM($H4)=AV$3,$E4,0))</f>
        <v>0</v>
      </c>
      <c r="AW4" s="34">
        <f>IF(YEAR($H4)&lt;YEAR(Cashflow!$D$2),0,IF(WEEKNUM($H4)=AW$3,$E4,0))</f>
        <v>0</v>
      </c>
    </row>
    <row r="5" spans="1:49" ht="15">
      <c r="A5" s="33"/>
      <c r="B5" s="5" t="s">
        <v>194</v>
      </c>
      <c r="C5" s="4">
        <v>43897</v>
      </c>
      <c r="D5" s="4">
        <v>43911</v>
      </c>
      <c r="E5" s="1">
        <v>59.64</v>
      </c>
      <c r="F5" s="1">
        <v>9</v>
      </c>
      <c r="G5" s="46">
        <v>0</v>
      </c>
      <c r="H5" s="31">
        <f t="shared" ref="H5:H39" si="4">D5+G5</f>
        <v>43911</v>
      </c>
      <c r="I5" s="34">
        <f>IF(YEAR($H5)&lt;YEAR(Cashflow!$D$2),$E5,IF(WEEKNUM($H5)&lt;=I$3,$E5,0))</f>
        <v>59.64</v>
      </c>
      <c r="J5" s="34">
        <f>IF(YEAR($H5)&lt;YEAR(Cashflow!$D$2),0,IF(WEEKNUM($H5)=J$3,$E5,0))</f>
        <v>0</v>
      </c>
      <c r="K5" s="34">
        <f>IF(YEAR($H5)&lt;YEAR(Cashflow!$D$2),0,IF(WEEKNUM($H5)=K$3,$E5,0))</f>
        <v>0</v>
      </c>
      <c r="L5" s="34">
        <f>IF(YEAR($H5)&lt;YEAR(Cashflow!$D$2),0,IF(WEEKNUM($H5)=L$3,$E5,0))</f>
        <v>0</v>
      </c>
      <c r="M5" s="34">
        <f>IF(YEAR($H5)&lt;YEAR(Cashflow!$D$2),0,IF(WEEKNUM($H5)=M$3,$E5,0))</f>
        <v>0</v>
      </c>
      <c r="N5" s="34">
        <f>IF(YEAR($H5)&lt;YEAR(Cashflow!$D$2),0,IF(WEEKNUM($H5)=N$3,$E5,0))</f>
        <v>0</v>
      </c>
      <c r="O5" s="34">
        <f>IF(YEAR($H5)&lt;YEAR(Cashflow!$D$2),0,IF(WEEKNUM($H5)=O$3,$E5,0))</f>
        <v>0</v>
      </c>
      <c r="P5" s="34">
        <f>IF(YEAR($H5)&lt;YEAR(Cashflow!$D$2),0,IF(WEEKNUM($H5)=P$3,$E5,0))</f>
        <v>0</v>
      </c>
      <c r="Q5" s="34">
        <f>IF(YEAR($H5)&lt;YEAR(Cashflow!$D$2),0,IF(WEEKNUM($H5)=Q$3,$E5,0))</f>
        <v>0</v>
      </c>
      <c r="R5" s="34">
        <f>IF(YEAR($H5)&lt;YEAR(Cashflow!$D$2),0,IF(WEEKNUM($H5)=R$3,$E5,0))</f>
        <v>0</v>
      </c>
      <c r="S5" s="34">
        <f>IF(YEAR($H5)&lt;YEAR(Cashflow!$D$2),0,IF(WEEKNUM($H5)=S$3,$E5,0))</f>
        <v>0</v>
      </c>
      <c r="T5" s="34">
        <f>IF(YEAR($H5)&lt;YEAR(Cashflow!$D$2),0,IF(WEEKNUM($H5)=T$3,$E5,0))</f>
        <v>0</v>
      </c>
      <c r="U5" s="34">
        <f>IF(YEAR($H5)&lt;YEAR(Cashflow!$D$2),0,IF(WEEKNUM($H5)=U$3,$E5,0))</f>
        <v>0</v>
      </c>
      <c r="V5" s="34">
        <f>IF(YEAR($H5)&lt;YEAR(Cashflow!$D$2),0,IF(WEEKNUM($H5)=V$3,$E5,0))</f>
        <v>0</v>
      </c>
      <c r="W5" s="34">
        <f>IF(YEAR($H5)&lt;YEAR(Cashflow!$D$2),0,IF(WEEKNUM($H5)=W$3,$E5,0))</f>
        <v>0</v>
      </c>
      <c r="X5" s="34">
        <f>IF(YEAR($H5)&lt;YEAR(Cashflow!$D$2),0,IF(WEEKNUM($H5)=X$3,$E5,0))</f>
        <v>0</v>
      </c>
      <c r="Y5" s="34">
        <f>IF(YEAR($H5)&lt;YEAR(Cashflow!$D$2),0,IF(WEEKNUM($H5)=Y$3,$E5,0))</f>
        <v>0</v>
      </c>
      <c r="Z5" s="34">
        <f>IF(YEAR($H5)&lt;YEAR(Cashflow!$D$2),0,IF(WEEKNUM($H5)=Z$3,$E5,0))</f>
        <v>0</v>
      </c>
      <c r="AA5" s="34">
        <f>IF(YEAR($H5)&lt;YEAR(Cashflow!$D$2),0,IF(WEEKNUM($H5)=AA$3,$E5,0))</f>
        <v>0</v>
      </c>
      <c r="AB5" s="34">
        <f>IF(YEAR($H5)&lt;YEAR(Cashflow!$D$2),0,IF(WEEKNUM($H5)=AB$3,$E5,0))</f>
        <v>0</v>
      </c>
      <c r="AC5" s="34">
        <f>IF(YEAR($H5)&lt;YEAR(Cashflow!$D$2),0,IF(WEEKNUM($H5)=AC$3,$E5,0))</f>
        <v>0</v>
      </c>
      <c r="AD5" s="34">
        <f>IF(YEAR($H5)&lt;YEAR(Cashflow!$D$2),0,IF(WEEKNUM($H5)=AD$3,$E5,0))</f>
        <v>0</v>
      </c>
      <c r="AE5" s="34">
        <f>IF(YEAR($H5)&lt;YEAR(Cashflow!$D$2),0,IF(WEEKNUM($H5)=AE$3,$E5,0))</f>
        <v>0</v>
      </c>
      <c r="AF5" s="34">
        <f>IF(YEAR($H5)&lt;YEAR(Cashflow!$D$2),0,IF(WEEKNUM($H5)=AF$3,$E5,0))</f>
        <v>0</v>
      </c>
      <c r="AG5" s="34">
        <f>IF(YEAR($H5)&lt;YEAR(Cashflow!$D$2),0,IF(WEEKNUM($H5)=AG$3,$E5,0))</f>
        <v>0</v>
      </c>
      <c r="AH5" s="34">
        <f>IF(YEAR($H5)&lt;YEAR(Cashflow!$D$2),0,IF(WEEKNUM($H5)=AH$3,$E5,0))</f>
        <v>0</v>
      </c>
      <c r="AI5" s="34">
        <f>IF(YEAR($H5)&lt;YEAR(Cashflow!$D$2),0,IF(WEEKNUM($H5)=AI$3,$E5,0))</f>
        <v>0</v>
      </c>
      <c r="AJ5" s="34">
        <f>IF(YEAR($H5)&lt;YEAR(Cashflow!$D$2),0,IF(WEEKNUM($H5)=AJ$3,$E5,0))</f>
        <v>0</v>
      </c>
      <c r="AK5" s="34">
        <f>IF(YEAR($H5)&lt;YEAR(Cashflow!$D$2),0,IF(WEEKNUM($H5)=AK$3,$E5,0))</f>
        <v>0</v>
      </c>
      <c r="AL5" s="34">
        <f>IF(YEAR($H5)&lt;YEAR(Cashflow!$D$2),0,IF(WEEKNUM($H5)=AL$3,$E5,0))</f>
        <v>0</v>
      </c>
      <c r="AM5" s="34">
        <f>IF(YEAR($H5)&lt;YEAR(Cashflow!$D$2),0,IF(WEEKNUM($H5)=AM$3,$E5,0))</f>
        <v>0</v>
      </c>
      <c r="AN5" s="34">
        <f>IF(YEAR($H5)&lt;YEAR(Cashflow!$D$2),0,IF(WEEKNUM($H5)=AN$3,$E5,0))</f>
        <v>0</v>
      </c>
      <c r="AO5" s="34">
        <f>IF(YEAR($H5)&lt;YEAR(Cashflow!$D$2),0,IF(WEEKNUM($H5)=AO$3,$E5,0))</f>
        <v>0</v>
      </c>
      <c r="AP5" s="34">
        <f>IF(YEAR($H5)&lt;YEAR(Cashflow!$D$2),0,IF(WEEKNUM($H5)=AP$3,$E5,0))</f>
        <v>0</v>
      </c>
      <c r="AQ5" s="34">
        <f>IF(YEAR($H5)&lt;YEAR(Cashflow!$D$2),0,IF(WEEKNUM($H5)=AQ$3,$E5,0))</f>
        <v>0</v>
      </c>
      <c r="AR5" s="34">
        <f>IF(YEAR($H5)&lt;YEAR(Cashflow!$D$2),0,IF(WEEKNUM($H5)=AR$3,$E5,0))</f>
        <v>0</v>
      </c>
      <c r="AS5" s="34">
        <f>IF(YEAR($H5)&lt;YEAR(Cashflow!$D$2),0,IF(WEEKNUM($H5)=AS$3,$E5,0))</f>
        <v>0</v>
      </c>
      <c r="AT5" s="34">
        <f>IF(YEAR($H5)&lt;YEAR(Cashflow!$D$2),0,IF(WEEKNUM($H5)=AT$3,$E5,0))</f>
        <v>0</v>
      </c>
      <c r="AU5" s="34">
        <f>IF(YEAR($H5)&lt;YEAR(Cashflow!$D$2),0,IF(WEEKNUM($H5)=AU$3,$E5,0))</f>
        <v>0</v>
      </c>
      <c r="AV5" s="34">
        <f>IF(YEAR($H5)&lt;YEAR(Cashflow!$D$2),0,IF(WEEKNUM($H5)=AV$3,$E5,0))</f>
        <v>0</v>
      </c>
      <c r="AW5" s="34">
        <f>IF(YEAR($H5)&lt;YEAR(Cashflow!$D$2),0,IF(WEEKNUM($H5)=AW$3,$E5,0))</f>
        <v>0</v>
      </c>
    </row>
    <row r="6" spans="1:49" ht="15">
      <c r="A6" s="33"/>
      <c r="B6" s="5" t="s">
        <v>195</v>
      </c>
      <c r="C6" s="4">
        <v>43897</v>
      </c>
      <c r="D6" s="4">
        <v>43911</v>
      </c>
      <c r="E6" s="1">
        <v>611.09</v>
      </c>
      <c r="F6" s="1">
        <v>9</v>
      </c>
      <c r="G6" s="46">
        <v>0</v>
      </c>
      <c r="H6" s="31">
        <f t="shared" si="4"/>
        <v>43911</v>
      </c>
      <c r="I6" s="34">
        <f>IF(YEAR($H6)&lt;YEAR(Cashflow!$D$2),$E6,IF(WEEKNUM($H6)&lt;=I$3,$E6,0))</f>
        <v>611.09</v>
      </c>
      <c r="J6" s="34">
        <f>IF(YEAR($H6)&lt;YEAR(Cashflow!$D$2),0,IF(WEEKNUM($H6)=J$3,$E6,0))</f>
        <v>0</v>
      </c>
      <c r="K6" s="34">
        <f>IF(YEAR($H6)&lt;YEAR(Cashflow!$D$2),0,IF(WEEKNUM($H6)=K$3,$E6,0))</f>
        <v>0</v>
      </c>
      <c r="L6" s="34">
        <f>IF(YEAR($H6)&lt;YEAR(Cashflow!$D$2),0,IF(WEEKNUM($H6)=L$3,$E6,0))</f>
        <v>0</v>
      </c>
      <c r="M6" s="34">
        <f>IF(YEAR($H6)&lt;YEAR(Cashflow!$D$2),0,IF(WEEKNUM($H6)=M$3,$E6,0))</f>
        <v>0</v>
      </c>
      <c r="N6" s="34">
        <f>IF(YEAR($H6)&lt;YEAR(Cashflow!$D$2),0,IF(WEEKNUM($H6)=N$3,$E6,0))</f>
        <v>0</v>
      </c>
      <c r="O6" s="34">
        <f>IF(YEAR($H6)&lt;YEAR(Cashflow!$D$2),0,IF(WEEKNUM($H6)=O$3,$E6,0))</f>
        <v>0</v>
      </c>
      <c r="P6" s="34">
        <f>IF(YEAR($H6)&lt;YEAR(Cashflow!$D$2),0,IF(WEEKNUM($H6)=P$3,$E6,0))</f>
        <v>0</v>
      </c>
      <c r="Q6" s="34">
        <f>IF(YEAR($H6)&lt;YEAR(Cashflow!$D$2),0,IF(WEEKNUM($H6)=Q$3,$E6,0))</f>
        <v>0</v>
      </c>
      <c r="R6" s="34">
        <f>IF(YEAR($H6)&lt;YEAR(Cashflow!$D$2),0,IF(WEEKNUM($H6)=R$3,$E6,0))</f>
        <v>0</v>
      </c>
      <c r="S6" s="34">
        <f>IF(YEAR($H6)&lt;YEAR(Cashflow!$D$2),0,IF(WEEKNUM($H6)=S$3,$E6,0))</f>
        <v>0</v>
      </c>
      <c r="T6" s="34">
        <f>IF(YEAR($H6)&lt;YEAR(Cashflow!$D$2),0,IF(WEEKNUM($H6)=T$3,$E6,0))</f>
        <v>0</v>
      </c>
      <c r="U6" s="34">
        <f>IF(YEAR($H6)&lt;YEAR(Cashflow!$D$2),0,IF(WEEKNUM($H6)=U$3,$E6,0))</f>
        <v>0</v>
      </c>
      <c r="V6" s="34">
        <f>IF(YEAR($H6)&lt;YEAR(Cashflow!$D$2),0,IF(WEEKNUM($H6)=V$3,$E6,0))</f>
        <v>0</v>
      </c>
      <c r="W6" s="34">
        <f>IF(YEAR($H6)&lt;YEAR(Cashflow!$D$2),0,IF(WEEKNUM($H6)=W$3,$E6,0))</f>
        <v>0</v>
      </c>
      <c r="X6" s="34">
        <f>IF(YEAR($H6)&lt;YEAR(Cashflow!$D$2),0,IF(WEEKNUM($H6)=X$3,$E6,0))</f>
        <v>0</v>
      </c>
      <c r="Y6" s="34">
        <f>IF(YEAR($H6)&lt;YEAR(Cashflow!$D$2),0,IF(WEEKNUM($H6)=Y$3,$E6,0))</f>
        <v>0</v>
      </c>
      <c r="Z6" s="34">
        <f>IF(YEAR($H6)&lt;YEAR(Cashflow!$D$2),0,IF(WEEKNUM($H6)=Z$3,$E6,0))</f>
        <v>0</v>
      </c>
      <c r="AA6" s="34">
        <f>IF(YEAR($H6)&lt;YEAR(Cashflow!$D$2),0,IF(WEEKNUM($H6)=AA$3,$E6,0))</f>
        <v>0</v>
      </c>
      <c r="AB6" s="34">
        <f>IF(YEAR($H6)&lt;YEAR(Cashflow!$D$2),0,IF(WEEKNUM($H6)=AB$3,$E6,0))</f>
        <v>0</v>
      </c>
      <c r="AC6" s="34">
        <f>IF(YEAR($H6)&lt;YEAR(Cashflow!$D$2),0,IF(WEEKNUM($H6)=AC$3,$E6,0))</f>
        <v>0</v>
      </c>
      <c r="AD6" s="34">
        <f>IF(YEAR($H6)&lt;YEAR(Cashflow!$D$2),0,IF(WEEKNUM($H6)=AD$3,$E6,0))</f>
        <v>0</v>
      </c>
      <c r="AE6" s="34">
        <f>IF(YEAR($H6)&lt;YEAR(Cashflow!$D$2),0,IF(WEEKNUM($H6)=AE$3,$E6,0))</f>
        <v>0</v>
      </c>
      <c r="AF6" s="34">
        <f>IF(YEAR($H6)&lt;YEAR(Cashflow!$D$2),0,IF(WEEKNUM($H6)=AF$3,$E6,0))</f>
        <v>0</v>
      </c>
      <c r="AG6" s="34">
        <f>IF(YEAR($H6)&lt;YEAR(Cashflow!$D$2),0,IF(WEEKNUM($H6)=AG$3,$E6,0))</f>
        <v>0</v>
      </c>
      <c r="AH6" s="34">
        <f>IF(YEAR($H6)&lt;YEAR(Cashflow!$D$2),0,IF(WEEKNUM($H6)=AH$3,$E6,0))</f>
        <v>0</v>
      </c>
      <c r="AI6" s="34">
        <f>IF(YEAR($H6)&lt;YEAR(Cashflow!$D$2),0,IF(WEEKNUM($H6)=AI$3,$E6,0))</f>
        <v>0</v>
      </c>
      <c r="AJ6" s="34">
        <f>IF(YEAR($H6)&lt;YEAR(Cashflow!$D$2),0,IF(WEEKNUM($H6)=AJ$3,$E6,0))</f>
        <v>0</v>
      </c>
      <c r="AK6" s="34">
        <f>IF(YEAR($H6)&lt;YEAR(Cashflow!$D$2),0,IF(WEEKNUM($H6)=AK$3,$E6,0))</f>
        <v>0</v>
      </c>
      <c r="AL6" s="34">
        <f>IF(YEAR($H6)&lt;YEAR(Cashflow!$D$2),0,IF(WEEKNUM($H6)=AL$3,$E6,0))</f>
        <v>0</v>
      </c>
      <c r="AM6" s="34">
        <f>IF(YEAR($H6)&lt;YEAR(Cashflow!$D$2),0,IF(WEEKNUM($H6)=AM$3,$E6,0))</f>
        <v>0</v>
      </c>
      <c r="AN6" s="34">
        <f>IF(YEAR($H6)&lt;YEAR(Cashflow!$D$2),0,IF(WEEKNUM($H6)=AN$3,$E6,0))</f>
        <v>0</v>
      </c>
      <c r="AO6" s="34">
        <f>IF(YEAR($H6)&lt;YEAR(Cashflow!$D$2),0,IF(WEEKNUM($H6)=AO$3,$E6,0))</f>
        <v>0</v>
      </c>
      <c r="AP6" s="34">
        <f>IF(YEAR($H6)&lt;YEAR(Cashflow!$D$2),0,IF(WEEKNUM($H6)=AP$3,$E6,0))</f>
        <v>0</v>
      </c>
      <c r="AQ6" s="34">
        <f>IF(YEAR($H6)&lt;YEAR(Cashflow!$D$2),0,IF(WEEKNUM($H6)=AQ$3,$E6,0))</f>
        <v>0</v>
      </c>
      <c r="AR6" s="34">
        <f>IF(YEAR($H6)&lt;YEAR(Cashflow!$D$2),0,IF(WEEKNUM($H6)=AR$3,$E6,0))</f>
        <v>0</v>
      </c>
      <c r="AS6" s="34">
        <f>IF(YEAR($H6)&lt;YEAR(Cashflow!$D$2),0,IF(WEEKNUM($H6)=AS$3,$E6,0))</f>
        <v>0</v>
      </c>
      <c r="AT6" s="34">
        <f>IF(YEAR($H6)&lt;YEAR(Cashflow!$D$2),0,IF(WEEKNUM($H6)=AT$3,$E6,0))</f>
        <v>0</v>
      </c>
      <c r="AU6" s="34">
        <f>IF(YEAR($H6)&lt;YEAR(Cashflow!$D$2),0,IF(WEEKNUM($H6)=AU$3,$E6,0))</f>
        <v>0</v>
      </c>
      <c r="AV6" s="34">
        <f>IF(YEAR($H6)&lt;YEAR(Cashflow!$D$2),0,IF(WEEKNUM($H6)=AV$3,$E6,0))</f>
        <v>0</v>
      </c>
      <c r="AW6" s="34">
        <f>IF(YEAR($H6)&lt;YEAR(Cashflow!$D$2),0,IF(WEEKNUM($H6)=AW$3,$E6,0))</f>
        <v>0</v>
      </c>
    </row>
    <row r="7" spans="1:49" ht="15">
      <c r="A7" s="33"/>
      <c r="B7" s="5" t="s">
        <v>196</v>
      </c>
      <c r="C7" s="4">
        <v>43865</v>
      </c>
      <c r="D7" s="4">
        <v>43879</v>
      </c>
      <c r="E7" s="3">
        <v>12.1</v>
      </c>
      <c r="F7" s="1">
        <v>41</v>
      </c>
      <c r="G7" s="46">
        <v>0</v>
      </c>
      <c r="H7" s="31">
        <f t="shared" si="4"/>
        <v>43879</v>
      </c>
      <c r="I7" s="34">
        <f>IF(YEAR($H7)&lt;YEAR(Cashflow!$D$2),$E7,IF(WEEKNUM($H7)&lt;=I$3,$E7,0))</f>
        <v>12.1</v>
      </c>
      <c r="J7" s="34">
        <f>IF(YEAR($H7)&lt;YEAR(Cashflow!$D$2),0,IF(WEEKNUM($H7)=J$3,$E7,0))</f>
        <v>0</v>
      </c>
      <c r="K7" s="34">
        <f>IF(YEAR($H7)&lt;YEAR(Cashflow!$D$2),0,IF(WEEKNUM($H7)=K$3,$E7,0))</f>
        <v>0</v>
      </c>
      <c r="L7" s="34">
        <f>IF(YEAR($H7)&lt;YEAR(Cashflow!$D$2),0,IF(WEEKNUM($H7)=L$3,$E7,0))</f>
        <v>0</v>
      </c>
      <c r="M7" s="34">
        <f>IF(YEAR($H7)&lt;YEAR(Cashflow!$D$2),0,IF(WEEKNUM($H7)=M$3,$E7,0))</f>
        <v>0</v>
      </c>
      <c r="N7" s="34">
        <f>IF(YEAR($H7)&lt;YEAR(Cashflow!$D$2),0,IF(WEEKNUM($H7)=N$3,$E7,0))</f>
        <v>0</v>
      </c>
      <c r="O7" s="34">
        <f>IF(YEAR($H7)&lt;YEAR(Cashflow!$D$2),0,IF(WEEKNUM($H7)=O$3,$E7,0))</f>
        <v>0</v>
      </c>
      <c r="P7" s="34">
        <f>IF(YEAR($H7)&lt;YEAR(Cashflow!$D$2),0,IF(WEEKNUM($H7)=P$3,$E7,0))</f>
        <v>0</v>
      </c>
      <c r="Q7" s="34">
        <f>IF(YEAR($H7)&lt;YEAR(Cashflow!$D$2),0,IF(WEEKNUM($H7)=Q$3,$E7,0))</f>
        <v>0</v>
      </c>
      <c r="R7" s="34">
        <f>IF(YEAR($H7)&lt;YEAR(Cashflow!$D$2),0,IF(WEEKNUM($H7)=R$3,$E7,0))</f>
        <v>0</v>
      </c>
      <c r="S7" s="34">
        <f>IF(YEAR($H7)&lt;YEAR(Cashflow!$D$2),0,IF(WEEKNUM($H7)=S$3,$E7,0))</f>
        <v>0</v>
      </c>
      <c r="T7" s="34">
        <f>IF(YEAR($H7)&lt;YEAR(Cashflow!$D$2),0,IF(WEEKNUM($H7)=T$3,$E7,0))</f>
        <v>0</v>
      </c>
      <c r="U7" s="34">
        <f>IF(YEAR($H7)&lt;YEAR(Cashflow!$D$2),0,IF(WEEKNUM($H7)=U$3,$E7,0))</f>
        <v>0</v>
      </c>
      <c r="V7" s="34">
        <f>IF(YEAR($H7)&lt;YEAR(Cashflow!$D$2),0,IF(WEEKNUM($H7)=V$3,$E7,0))</f>
        <v>0</v>
      </c>
      <c r="W7" s="34">
        <f>IF(YEAR($H7)&lt;YEAR(Cashflow!$D$2),0,IF(WEEKNUM($H7)=W$3,$E7,0))</f>
        <v>0</v>
      </c>
      <c r="X7" s="34">
        <f>IF(YEAR($H7)&lt;YEAR(Cashflow!$D$2),0,IF(WEEKNUM($H7)=X$3,$E7,0))</f>
        <v>0</v>
      </c>
      <c r="Y7" s="34">
        <f>IF(YEAR($H7)&lt;YEAR(Cashflow!$D$2),0,IF(WEEKNUM($H7)=Y$3,$E7,0))</f>
        <v>0</v>
      </c>
      <c r="Z7" s="34">
        <f>IF(YEAR($H7)&lt;YEAR(Cashflow!$D$2),0,IF(WEEKNUM($H7)=Z$3,$E7,0))</f>
        <v>0</v>
      </c>
      <c r="AA7" s="34">
        <f>IF(YEAR($H7)&lt;YEAR(Cashflow!$D$2),0,IF(WEEKNUM($H7)=AA$3,$E7,0))</f>
        <v>0</v>
      </c>
      <c r="AB7" s="34">
        <f>IF(YEAR($H7)&lt;YEAR(Cashflow!$D$2),0,IF(WEEKNUM($H7)=AB$3,$E7,0))</f>
        <v>0</v>
      </c>
      <c r="AC7" s="34">
        <f>IF(YEAR($H7)&lt;YEAR(Cashflow!$D$2),0,IF(WEEKNUM($H7)=AC$3,$E7,0))</f>
        <v>0</v>
      </c>
      <c r="AD7" s="34">
        <f>IF(YEAR($H7)&lt;YEAR(Cashflow!$D$2),0,IF(WEEKNUM($H7)=AD$3,$E7,0))</f>
        <v>0</v>
      </c>
      <c r="AE7" s="34">
        <f>IF(YEAR($H7)&lt;YEAR(Cashflow!$D$2),0,IF(WEEKNUM($H7)=AE$3,$E7,0))</f>
        <v>0</v>
      </c>
      <c r="AF7" s="34">
        <f>IF(YEAR($H7)&lt;YEAR(Cashflow!$D$2),0,IF(WEEKNUM($H7)=AF$3,$E7,0))</f>
        <v>0</v>
      </c>
      <c r="AG7" s="34">
        <f>IF(YEAR($H7)&lt;YEAR(Cashflow!$D$2),0,IF(WEEKNUM($H7)=AG$3,$E7,0))</f>
        <v>0</v>
      </c>
      <c r="AH7" s="34">
        <f>IF(YEAR($H7)&lt;YEAR(Cashflow!$D$2),0,IF(WEEKNUM($H7)=AH$3,$E7,0))</f>
        <v>0</v>
      </c>
      <c r="AI7" s="34">
        <f>IF(YEAR($H7)&lt;YEAR(Cashflow!$D$2),0,IF(WEEKNUM($H7)=AI$3,$E7,0))</f>
        <v>0</v>
      </c>
      <c r="AJ7" s="34">
        <f>IF(YEAR($H7)&lt;YEAR(Cashflow!$D$2),0,IF(WEEKNUM($H7)=AJ$3,$E7,0))</f>
        <v>0</v>
      </c>
      <c r="AK7" s="34">
        <f>IF(YEAR($H7)&lt;YEAR(Cashflow!$D$2),0,IF(WEEKNUM($H7)=AK$3,$E7,0))</f>
        <v>0</v>
      </c>
      <c r="AL7" s="34">
        <f>IF(YEAR($H7)&lt;YEAR(Cashflow!$D$2),0,IF(WEEKNUM($H7)=AL$3,$E7,0))</f>
        <v>0</v>
      </c>
      <c r="AM7" s="34">
        <f>IF(YEAR($H7)&lt;YEAR(Cashflow!$D$2),0,IF(WEEKNUM($H7)=AM$3,$E7,0))</f>
        <v>0</v>
      </c>
      <c r="AN7" s="34">
        <f>IF(YEAR($H7)&lt;YEAR(Cashflow!$D$2),0,IF(WEEKNUM($H7)=AN$3,$E7,0))</f>
        <v>0</v>
      </c>
      <c r="AO7" s="34">
        <f>IF(YEAR($H7)&lt;YEAR(Cashflow!$D$2),0,IF(WEEKNUM($H7)=AO$3,$E7,0))</f>
        <v>0</v>
      </c>
      <c r="AP7" s="34">
        <f>IF(YEAR($H7)&lt;YEAR(Cashflow!$D$2),0,IF(WEEKNUM($H7)=AP$3,$E7,0))</f>
        <v>0</v>
      </c>
      <c r="AQ7" s="34">
        <f>IF(YEAR($H7)&lt;YEAR(Cashflow!$D$2),0,IF(WEEKNUM($H7)=AQ$3,$E7,0))</f>
        <v>0</v>
      </c>
      <c r="AR7" s="34">
        <f>IF(YEAR($H7)&lt;YEAR(Cashflow!$D$2),0,IF(WEEKNUM($H7)=AR$3,$E7,0))</f>
        <v>0</v>
      </c>
      <c r="AS7" s="34">
        <f>IF(YEAR($H7)&lt;YEAR(Cashflow!$D$2),0,IF(WEEKNUM($H7)=AS$3,$E7,0))</f>
        <v>0</v>
      </c>
      <c r="AT7" s="34">
        <f>IF(YEAR($H7)&lt;YEAR(Cashflow!$D$2),0,IF(WEEKNUM($H7)=AT$3,$E7,0))</f>
        <v>0</v>
      </c>
      <c r="AU7" s="34">
        <f>IF(YEAR($H7)&lt;YEAR(Cashflow!$D$2),0,IF(WEEKNUM($H7)=AU$3,$E7,0))</f>
        <v>0</v>
      </c>
      <c r="AV7" s="34">
        <f>IF(YEAR($H7)&lt;YEAR(Cashflow!$D$2),0,IF(WEEKNUM($H7)=AV$3,$E7,0))</f>
        <v>0</v>
      </c>
      <c r="AW7" s="34">
        <f>IF(YEAR($H7)&lt;YEAR(Cashflow!$D$2),0,IF(WEEKNUM($H7)=AW$3,$E7,0))</f>
        <v>0</v>
      </c>
    </row>
    <row r="8" spans="1:49" ht="15">
      <c r="A8" s="33"/>
      <c r="B8" s="5" t="s">
        <v>197</v>
      </c>
      <c r="C8" s="4">
        <v>43899</v>
      </c>
      <c r="D8" s="4">
        <v>43929</v>
      </c>
      <c r="E8" s="1">
        <v>72.930000000000007</v>
      </c>
      <c r="F8" s="1">
        <v>7</v>
      </c>
      <c r="G8" s="46">
        <v>0</v>
      </c>
      <c r="H8" s="31">
        <f t="shared" si="4"/>
        <v>43929</v>
      </c>
      <c r="I8" s="34">
        <f>IF(YEAR($H8)&lt;YEAR(Cashflow!$D$2),$E8,IF(WEEKNUM($H8)&lt;=I$3,$E8,0))</f>
        <v>0</v>
      </c>
      <c r="J8" s="34">
        <f>IF(YEAR($H8)&lt;YEAR(Cashflow!$D$2),0,IF(WEEKNUM($H8)=J$3,$E8,0))</f>
        <v>0</v>
      </c>
      <c r="K8" s="34">
        <f>IF(YEAR($H8)&lt;YEAR(Cashflow!$D$2),0,IF(WEEKNUM($H8)=K$3,$E8,0))</f>
        <v>72.930000000000007</v>
      </c>
      <c r="L8" s="34">
        <f>IF(YEAR($H8)&lt;YEAR(Cashflow!$D$2),0,IF(WEEKNUM($H8)=L$3,$E8,0))</f>
        <v>0</v>
      </c>
      <c r="M8" s="34">
        <f>IF(YEAR($H8)&lt;YEAR(Cashflow!$D$2),0,IF(WEEKNUM($H8)=M$3,$E8,0))</f>
        <v>0</v>
      </c>
      <c r="N8" s="34">
        <f>IF(YEAR($H8)&lt;YEAR(Cashflow!$D$2),0,IF(WEEKNUM($H8)=N$3,$E8,0))</f>
        <v>0</v>
      </c>
      <c r="O8" s="34">
        <f>IF(YEAR($H8)&lt;YEAR(Cashflow!$D$2),0,IF(WEEKNUM($H8)=O$3,$E8,0))</f>
        <v>0</v>
      </c>
      <c r="P8" s="34">
        <f>IF(YEAR($H8)&lt;YEAR(Cashflow!$D$2),0,IF(WEEKNUM($H8)=P$3,$E8,0))</f>
        <v>0</v>
      </c>
      <c r="Q8" s="34">
        <f>IF(YEAR($H8)&lt;YEAR(Cashflow!$D$2),0,IF(WEEKNUM($H8)=Q$3,$E8,0))</f>
        <v>0</v>
      </c>
      <c r="R8" s="34">
        <f>IF(YEAR($H8)&lt;YEAR(Cashflow!$D$2),0,IF(WEEKNUM($H8)=R$3,$E8,0))</f>
        <v>0</v>
      </c>
      <c r="S8" s="34">
        <f>IF(YEAR($H8)&lt;YEAR(Cashflow!$D$2),0,IF(WEEKNUM($H8)=S$3,$E8,0))</f>
        <v>0</v>
      </c>
      <c r="T8" s="34">
        <f>IF(YEAR($H8)&lt;YEAR(Cashflow!$D$2),0,IF(WEEKNUM($H8)=T$3,$E8,0))</f>
        <v>0</v>
      </c>
      <c r="U8" s="34">
        <f>IF(YEAR($H8)&lt;YEAR(Cashflow!$D$2),0,IF(WEEKNUM($H8)=U$3,$E8,0))</f>
        <v>0</v>
      </c>
      <c r="V8" s="34">
        <f>IF(YEAR($H8)&lt;YEAR(Cashflow!$D$2),0,IF(WEEKNUM($H8)=V$3,$E8,0))</f>
        <v>0</v>
      </c>
      <c r="W8" s="34">
        <f>IF(YEAR($H8)&lt;YEAR(Cashflow!$D$2),0,IF(WEEKNUM($H8)=W$3,$E8,0))</f>
        <v>0</v>
      </c>
      <c r="X8" s="34">
        <f>IF(YEAR($H8)&lt;YEAR(Cashflow!$D$2),0,IF(WEEKNUM($H8)=X$3,$E8,0))</f>
        <v>0</v>
      </c>
      <c r="Y8" s="34">
        <f>IF(YEAR($H8)&lt;YEAR(Cashflow!$D$2),0,IF(WEEKNUM($H8)=Y$3,$E8,0))</f>
        <v>0</v>
      </c>
      <c r="Z8" s="34">
        <f>IF(YEAR($H8)&lt;YEAR(Cashflow!$D$2),0,IF(WEEKNUM($H8)=Z$3,$E8,0))</f>
        <v>0</v>
      </c>
      <c r="AA8" s="34">
        <f>IF(YEAR($H8)&lt;YEAR(Cashflow!$D$2),0,IF(WEEKNUM($H8)=AA$3,$E8,0))</f>
        <v>0</v>
      </c>
      <c r="AB8" s="34">
        <f>IF(YEAR($H8)&lt;YEAR(Cashflow!$D$2),0,IF(WEEKNUM($H8)=AB$3,$E8,0))</f>
        <v>0</v>
      </c>
      <c r="AC8" s="34">
        <f>IF(YEAR($H8)&lt;YEAR(Cashflow!$D$2),0,IF(WEEKNUM($H8)=AC$3,$E8,0))</f>
        <v>0</v>
      </c>
      <c r="AD8" s="34">
        <f>IF(YEAR($H8)&lt;YEAR(Cashflow!$D$2),0,IF(WEEKNUM($H8)=AD$3,$E8,0))</f>
        <v>0</v>
      </c>
      <c r="AE8" s="34">
        <f>IF(YEAR($H8)&lt;YEAR(Cashflow!$D$2),0,IF(WEEKNUM($H8)=AE$3,$E8,0))</f>
        <v>0</v>
      </c>
      <c r="AF8" s="34">
        <f>IF(YEAR($H8)&lt;YEAR(Cashflow!$D$2),0,IF(WEEKNUM($H8)=AF$3,$E8,0))</f>
        <v>0</v>
      </c>
      <c r="AG8" s="34">
        <f>IF(YEAR($H8)&lt;YEAR(Cashflow!$D$2),0,IF(WEEKNUM($H8)=AG$3,$E8,0))</f>
        <v>0</v>
      </c>
      <c r="AH8" s="34">
        <f>IF(YEAR($H8)&lt;YEAR(Cashflow!$D$2),0,IF(WEEKNUM($H8)=AH$3,$E8,0))</f>
        <v>0</v>
      </c>
      <c r="AI8" s="34">
        <f>IF(YEAR($H8)&lt;YEAR(Cashflow!$D$2),0,IF(WEEKNUM($H8)=AI$3,$E8,0))</f>
        <v>0</v>
      </c>
      <c r="AJ8" s="34">
        <f>IF(YEAR($H8)&lt;YEAR(Cashflow!$D$2),0,IF(WEEKNUM($H8)=AJ$3,$E8,0))</f>
        <v>0</v>
      </c>
      <c r="AK8" s="34">
        <f>IF(YEAR($H8)&lt;YEAR(Cashflow!$D$2),0,IF(WEEKNUM($H8)=AK$3,$E8,0))</f>
        <v>0</v>
      </c>
      <c r="AL8" s="34">
        <f>IF(YEAR($H8)&lt;YEAR(Cashflow!$D$2),0,IF(WEEKNUM($H8)=AL$3,$E8,0))</f>
        <v>0</v>
      </c>
      <c r="AM8" s="34">
        <f>IF(YEAR($H8)&lt;YEAR(Cashflow!$D$2),0,IF(WEEKNUM($H8)=AM$3,$E8,0))</f>
        <v>0</v>
      </c>
      <c r="AN8" s="34">
        <f>IF(YEAR($H8)&lt;YEAR(Cashflow!$D$2),0,IF(WEEKNUM($H8)=AN$3,$E8,0))</f>
        <v>0</v>
      </c>
      <c r="AO8" s="34">
        <f>IF(YEAR($H8)&lt;YEAR(Cashflow!$D$2),0,IF(WEEKNUM($H8)=AO$3,$E8,0))</f>
        <v>0</v>
      </c>
      <c r="AP8" s="34">
        <f>IF(YEAR($H8)&lt;YEAR(Cashflow!$D$2),0,IF(WEEKNUM($H8)=AP$3,$E8,0))</f>
        <v>0</v>
      </c>
      <c r="AQ8" s="34">
        <f>IF(YEAR($H8)&lt;YEAR(Cashflow!$D$2),0,IF(WEEKNUM($H8)=AQ$3,$E8,0))</f>
        <v>0</v>
      </c>
      <c r="AR8" s="34">
        <f>IF(YEAR($H8)&lt;YEAR(Cashflow!$D$2),0,IF(WEEKNUM($H8)=AR$3,$E8,0))</f>
        <v>0</v>
      </c>
      <c r="AS8" s="34">
        <f>IF(YEAR($H8)&lt;YEAR(Cashflow!$D$2),0,IF(WEEKNUM($H8)=AS$3,$E8,0))</f>
        <v>0</v>
      </c>
      <c r="AT8" s="34">
        <f>IF(YEAR($H8)&lt;YEAR(Cashflow!$D$2),0,IF(WEEKNUM($H8)=AT$3,$E8,0))</f>
        <v>0</v>
      </c>
      <c r="AU8" s="34">
        <f>IF(YEAR($H8)&lt;YEAR(Cashflow!$D$2),0,IF(WEEKNUM($H8)=AU$3,$E8,0))</f>
        <v>0</v>
      </c>
      <c r="AV8" s="34">
        <f>IF(YEAR($H8)&lt;YEAR(Cashflow!$D$2),0,IF(WEEKNUM($H8)=AV$3,$E8,0))</f>
        <v>0</v>
      </c>
      <c r="AW8" s="34">
        <f>IF(YEAR($H8)&lt;YEAR(Cashflow!$D$2),0,IF(WEEKNUM($H8)=AW$3,$E8,0))</f>
        <v>0</v>
      </c>
    </row>
    <row r="9" spans="1:49" ht="15">
      <c r="A9" s="33"/>
      <c r="B9" s="5" t="s">
        <v>198</v>
      </c>
      <c r="C9" s="4">
        <v>43892</v>
      </c>
      <c r="D9" s="4">
        <v>43899</v>
      </c>
      <c r="E9" s="1">
        <v>52.57</v>
      </c>
      <c r="F9" s="1">
        <v>14</v>
      </c>
      <c r="G9" s="46">
        <v>0</v>
      </c>
      <c r="H9" s="31">
        <f t="shared" si="4"/>
        <v>43899</v>
      </c>
      <c r="I9" s="34">
        <f>IF(YEAR($H9)&lt;YEAR(Cashflow!$D$2),$E9,IF(WEEKNUM($H9)&lt;=I$3,$E9,0))</f>
        <v>52.57</v>
      </c>
      <c r="J9" s="34">
        <f>IF(YEAR($H9)&lt;YEAR(Cashflow!$D$2),0,IF(WEEKNUM($H9)=J$3,$E9,0))</f>
        <v>0</v>
      </c>
      <c r="K9" s="34">
        <f>IF(YEAR($H9)&lt;YEAR(Cashflow!$D$2),0,IF(WEEKNUM($H9)=K$3,$E9,0))</f>
        <v>0</v>
      </c>
      <c r="L9" s="34">
        <f>IF(YEAR($H9)&lt;YEAR(Cashflow!$D$2),0,IF(WEEKNUM($H9)=L$3,$E9,0))</f>
        <v>0</v>
      </c>
      <c r="M9" s="34">
        <f>IF(YEAR($H9)&lt;YEAR(Cashflow!$D$2),0,IF(WEEKNUM($H9)=M$3,$E9,0))</f>
        <v>0</v>
      </c>
      <c r="N9" s="34">
        <f>IF(YEAR($H9)&lt;YEAR(Cashflow!$D$2),0,IF(WEEKNUM($H9)=N$3,$E9,0))</f>
        <v>0</v>
      </c>
      <c r="O9" s="34">
        <f>IF(YEAR($H9)&lt;YEAR(Cashflow!$D$2),0,IF(WEEKNUM($H9)=O$3,$E9,0))</f>
        <v>0</v>
      </c>
      <c r="P9" s="34">
        <f>IF(YEAR($H9)&lt;YEAR(Cashflow!$D$2),0,IF(WEEKNUM($H9)=P$3,$E9,0))</f>
        <v>0</v>
      </c>
      <c r="Q9" s="34">
        <f>IF(YEAR($H9)&lt;YEAR(Cashflow!$D$2),0,IF(WEEKNUM($H9)=Q$3,$E9,0))</f>
        <v>0</v>
      </c>
      <c r="R9" s="34">
        <f>IF(YEAR($H9)&lt;YEAR(Cashflow!$D$2),0,IF(WEEKNUM($H9)=R$3,$E9,0))</f>
        <v>0</v>
      </c>
      <c r="S9" s="34">
        <f>IF(YEAR($H9)&lt;YEAR(Cashflow!$D$2),0,IF(WEEKNUM($H9)=S$3,$E9,0))</f>
        <v>0</v>
      </c>
      <c r="T9" s="34">
        <f>IF(YEAR($H9)&lt;YEAR(Cashflow!$D$2),0,IF(WEEKNUM($H9)=T$3,$E9,0))</f>
        <v>0</v>
      </c>
      <c r="U9" s="34">
        <f>IF(YEAR($H9)&lt;YEAR(Cashflow!$D$2),0,IF(WEEKNUM($H9)=U$3,$E9,0))</f>
        <v>0</v>
      </c>
      <c r="V9" s="34">
        <f>IF(YEAR($H9)&lt;YEAR(Cashflow!$D$2),0,IF(WEEKNUM($H9)=V$3,$E9,0))</f>
        <v>0</v>
      </c>
      <c r="W9" s="34">
        <f>IF(YEAR($H9)&lt;YEAR(Cashflow!$D$2),0,IF(WEEKNUM($H9)=W$3,$E9,0))</f>
        <v>0</v>
      </c>
      <c r="X9" s="34">
        <f>IF(YEAR($H9)&lt;YEAR(Cashflow!$D$2),0,IF(WEEKNUM($H9)=X$3,$E9,0))</f>
        <v>0</v>
      </c>
      <c r="Y9" s="34">
        <f>IF(YEAR($H9)&lt;YEAR(Cashflow!$D$2),0,IF(WEEKNUM($H9)=Y$3,$E9,0))</f>
        <v>0</v>
      </c>
      <c r="Z9" s="34">
        <f>IF(YEAR($H9)&lt;YEAR(Cashflow!$D$2),0,IF(WEEKNUM($H9)=Z$3,$E9,0))</f>
        <v>0</v>
      </c>
      <c r="AA9" s="34">
        <f>IF(YEAR($H9)&lt;YEAR(Cashflow!$D$2),0,IF(WEEKNUM($H9)=AA$3,$E9,0))</f>
        <v>0</v>
      </c>
      <c r="AB9" s="34">
        <f>IF(YEAR($H9)&lt;YEAR(Cashflow!$D$2),0,IF(WEEKNUM($H9)=AB$3,$E9,0))</f>
        <v>0</v>
      </c>
      <c r="AC9" s="34">
        <f>IF(YEAR($H9)&lt;YEAR(Cashflow!$D$2),0,IF(WEEKNUM($H9)=AC$3,$E9,0))</f>
        <v>0</v>
      </c>
      <c r="AD9" s="34">
        <f>IF(YEAR($H9)&lt;YEAR(Cashflow!$D$2),0,IF(WEEKNUM($H9)=AD$3,$E9,0))</f>
        <v>0</v>
      </c>
      <c r="AE9" s="34">
        <f>IF(YEAR($H9)&lt;YEAR(Cashflow!$D$2),0,IF(WEEKNUM($H9)=AE$3,$E9,0))</f>
        <v>0</v>
      </c>
      <c r="AF9" s="34">
        <f>IF(YEAR($H9)&lt;YEAR(Cashflow!$D$2),0,IF(WEEKNUM($H9)=AF$3,$E9,0))</f>
        <v>0</v>
      </c>
      <c r="AG9" s="34">
        <f>IF(YEAR($H9)&lt;YEAR(Cashflow!$D$2),0,IF(WEEKNUM($H9)=AG$3,$E9,0))</f>
        <v>0</v>
      </c>
      <c r="AH9" s="34">
        <f>IF(YEAR($H9)&lt;YEAR(Cashflow!$D$2),0,IF(WEEKNUM($H9)=AH$3,$E9,0))</f>
        <v>0</v>
      </c>
      <c r="AI9" s="34">
        <f>IF(YEAR($H9)&lt;YEAR(Cashflow!$D$2),0,IF(WEEKNUM($H9)=AI$3,$E9,0))</f>
        <v>0</v>
      </c>
      <c r="AJ9" s="34">
        <f>IF(YEAR($H9)&lt;YEAR(Cashflow!$D$2),0,IF(WEEKNUM($H9)=AJ$3,$E9,0))</f>
        <v>0</v>
      </c>
      <c r="AK9" s="34">
        <f>IF(YEAR($H9)&lt;YEAR(Cashflow!$D$2),0,IF(WEEKNUM($H9)=AK$3,$E9,0))</f>
        <v>0</v>
      </c>
      <c r="AL9" s="34">
        <f>IF(YEAR($H9)&lt;YEAR(Cashflow!$D$2),0,IF(WEEKNUM($H9)=AL$3,$E9,0))</f>
        <v>0</v>
      </c>
      <c r="AM9" s="34">
        <f>IF(YEAR($H9)&lt;YEAR(Cashflow!$D$2),0,IF(WEEKNUM($H9)=AM$3,$E9,0))</f>
        <v>0</v>
      </c>
      <c r="AN9" s="34">
        <f>IF(YEAR($H9)&lt;YEAR(Cashflow!$D$2),0,IF(WEEKNUM($H9)=AN$3,$E9,0))</f>
        <v>0</v>
      </c>
      <c r="AO9" s="34">
        <f>IF(YEAR($H9)&lt;YEAR(Cashflow!$D$2),0,IF(WEEKNUM($H9)=AO$3,$E9,0))</f>
        <v>0</v>
      </c>
      <c r="AP9" s="34">
        <f>IF(YEAR($H9)&lt;YEAR(Cashflow!$D$2),0,IF(WEEKNUM($H9)=AP$3,$E9,0))</f>
        <v>0</v>
      </c>
      <c r="AQ9" s="34">
        <f>IF(YEAR($H9)&lt;YEAR(Cashflow!$D$2),0,IF(WEEKNUM($H9)=AQ$3,$E9,0))</f>
        <v>0</v>
      </c>
      <c r="AR9" s="34">
        <f>IF(YEAR($H9)&lt;YEAR(Cashflow!$D$2),0,IF(WEEKNUM($H9)=AR$3,$E9,0))</f>
        <v>0</v>
      </c>
      <c r="AS9" s="34">
        <f>IF(YEAR($H9)&lt;YEAR(Cashflow!$D$2),0,IF(WEEKNUM($H9)=AS$3,$E9,0))</f>
        <v>0</v>
      </c>
      <c r="AT9" s="34">
        <f>IF(YEAR($H9)&lt;YEAR(Cashflow!$D$2),0,IF(WEEKNUM($H9)=AT$3,$E9,0))</f>
        <v>0</v>
      </c>
      <c r="AU9" s="34">
        <f>IF(YEAR($H9)&lt;YEAR(Cashflow!$D$2),0,IF(WEEKNUM($H9)=AU$3,$E9,0))</f>
        <v>0</v>
      </c>
      <c r="AV9" s="34">
        <f>IF(YEAR($H9)&lt;YEAR(Cashflow!$D$2),0,IF(WEEKNUM($H9)=AV$3,$E9,0))</f>
        <v>0</v>
      </c>
      <c r="AW9" s="34">
        <f>IF(YEAR($H9)&lt;YEAR(Cashflow!$D$2),0,IF(WEEKNUM($H9)=AW$3,$E9,0))</f>
        <v>0</v>
      </c>
    </row>
    <row r="10" spans="1:49" ht="15">
      <c r="B10" s="5" t="s">
        <v>125</v>
      </c>
      <c r="C10" s="4">
        <v>43894</v>
      </c>
      <c r="D10" s="4">
        <v>43908</v>
      </c>
      <c r="E10" s="2">
        <v>1569.37</v>
      </c>
      <c r="F10" s="1">
        <v>12</v>
      </c>
      <c r="G10" s="46">
        <v>0</v>
      </c>
      <c r="H10" s="31">
        <f t="shared" si="4"/>
        <v>43908</v>
      </c>
      <c r="I10" s="34">
        <f>IF(YEAR($H10)&lt;YEAR(Cashflow!$D$2),$E10,IF(WEEKNUM($H10)&lt;=I$3,$E10,0))</f>
        <v>1569.37</v>
      </c>
      <c r="J10" s="34">
        <f>IF(YEAR($H10)&lt;YEAR(Cashflow!$D$2),0,IF(WEEKNUM($H10)=J$3,$E10,0))</f>
        <v>0</v>
      </c>
      <c r="K10" s="34">
        <f>IF(YEAR($H10)&lt;YEAR(Cashflow!$D$2),0,IF(WEEKNUM($H10)=K$3,$E10,0))</f>
        <v>0</v>
      </c>
      <c r="L10" s="34">
        <f>IF(YEAR($H10)&lt;YEAR(Cashflow!$D$2),0,IF(WEEKNUM($H10)=L$3,$E10,0))</f>
        <v>0</v>
      </c>
      <c r="M10" s="34">
        <f>IF(YEAR($H10)&lt;YEAR(Cashflow!$D$2),0,IF(WEEKNUM($H10)=M$3,$E10,0))</f>
        <v>0</v>
      </c>
      <c r="N10" s="34">
        <f>IF(YEAR($H10)&lt;YEAR(Cashflow!$D$2),0,IF(WEEKNUM($H10)=N$3,$E10,0))</f>
        <v>0</v>
      </c>
      <c r="O10" s="34">
        <f>IF(YEAR($H10)&lt;YEAR(Cashflow!$D$2),0,IF(WEEKNUM($H10)=O$3,$E10,0))</f>
        <v>0</v>
      </c>
      <c r="P10" s="34">
        <f>IF(YEAR($H10)&lt;YEAR(Cashflow!$D$2),0,IF(WEEKNUM($H10)=P$3,$E10,0))</f>
        <v>0</v>
      </c>
      <c r="Q10" s="34">
        <f>IF(YEAR($H10)&lt;YEAR(Cashflow!$D$2),0,IF(WEEKNUM($H10)=Q$3,$E10,0))</f>
        <v>0</v>
      </c>
      <c r="R10" s="34">
        <f>IF(YEAR($H10)&lt;YEAR(Cashflow!$D$2),0,IF(WEEKNUM($H10)=R$3,$E10,0))</f>
        <v>0</v>
      </c>
      <c r="S10" s="34">
        <f>IF(YEAR($H10)&lt;YEAR(Cashflow!$D$2),0,IF(WEEKNUM($H10)=S$3,$E10,0))</f>
        <v>0</v>
      </c>
      <c r="T10" s="34">
        <f>IF(YEAR($H10)&lt;YEAR(Cashflow!$D$2),0,IF(WEEKNUM($H10)=T$3,$E10,0))</f>
        <v>0</v>
      </c>
      <c r="U10" s="34">
        <f>IF(YEAR($H10)&lt;YEAR(Cashflow!$D$2),0,IF(WEEKNUM($H10)=U$3,$E10,0))</f>
        <v>0</v>
      </c>
      <c r="V10" s="34">
        <f>IF(YEAR($H10)&lt;YEAR(Cashflow!$D$2),0,IF(WEEKNUM($H10)=V$3,$E10,0))</f>
        <v>0</v>
      </c>
      <c r="W10" s="34">
        <f>IF(YEAR($H10)&lt;YEAR(Cashflow!$D$2),0,IF(WEEKNUM($H10)=W$3,$E10,0))</f>
        <v>0</v>
      </c>
      <c r="X10" s="34">
        <f>IF(YEAR($H10)&lt;YEAR(Cashflow!$D$2),0,IF(WEEKNUM($H10)=X$3,$E10,0))</f>
        <v>0</v>
      </c>
      <c r="Y10" s="34">
        <f>IF(YEAR($H10)&lt;YEAR(Cashflow!$D$2),0,IF(WEEKNUM($H10)=Y$3,$E10,0))</f>
        <v>0</v>
      </c>
      <c r="Z10" s="34">
        <f>IF(YEAR($H10)&lt;YEAR(Cashflow!$D$2),0,IF(WEEKNUM($H10)=Z$3,$E10,0))</f>
        <v>0</v>
      </c>
      <c r="AA10" s="34">
        <f>IF(YEAR($H10)&lt;YEAR(Cashflow!$D$2),0,IF(WEEKNUM($H10)=AA$3,$E10,0))</f>
        <v>0</v>
      </c>
      <c r="AB10" s="34">
        <f>IF(YEAR($H10)&lt;YEAR(Cashflow!$D$2),0,IF(WEEKNUM($H10)=AB$3,$E10,0))</f>
        <v>0</v>
      </c>
      <c r="AC10" s="34">
        <f>IF(YEAR($H10)&lt;YEAR(Cashflow!$D$2),0,IF(WEEKNUM($H10)=AC$3,$E10,0))</f>
        <v>0</v>
      </c>
      <c r="AD10" s="34">
        <f>IF(YEAR($H10)&lt;YEAR(Cashflow!$D$2),0,IF(WEEKNUM($H10)=AD$3,$E10,0))</f>
        <v>0</v>
      </c>
      <c r="AE10" s="34">
        <f>IF(YEAR($H10)&lt;YEAR(Cashflow!$D$2),0,IF(WEEKNUM($H10)=AE$3,$E10,0))</f>
        <v>0</v>
      </c>
      <c r="AF10" s="34">
        <f>IF(YEAR($H10)&lt;YEAR(Cashflow!$D$2),0,IF(WEEKNUM($H10)=AF$3,$E10,0))</f>
        <v>0</v>
      </c>
      <c r="AG10" s="34">
        <f>IF(YEAR($H10)&lt;YEAR(Cashflow!$D$2),0,IF(WEEKNUM($H10)=AG$3,$E10,0))</f>
        <v>0</v>
      </c>
      <c r="AH10" s="34">
        <f>IF(YEAR($H10)&lt;YEAR(Cashflow!$D$2),0,IF(WEEKNUM($H10)=AH$3,$E10,0))</f>
        <v>0</v>
      </c>
      <c r="AI10" s="34">
        <f>IF(YEAR($H10)&lt;YEAR(Cashflow!$D$2),0,IF(WEEKNUM($H10)=AI$3,$E10,0))</f>
        <v>0</v>
      </c>
      <c r="AJ10" s="34">
        <f>IF(YEAR($H10)&lt;YEAR(Cashflow!$D$2),0,IF(WEEKNUM($H10)=AJ$3,$E10,0))</f>
        <v>0</v>
      </c>
      <c r="AK10" s="34">
        <f>IF(YEAR($H10)&lt;YEAR(Cashflow!$D$2),0,IF(WEEKNUM($H10)=AK$3,$E10,0))</f>
        <v>0</v>
      </c>
      <c r="AL10" s="34">
        <f>IF(YEAR($H10)&lt;YEAR(Cashflow!$D$2),0,IF(WEEKNUM($H10)=AL$3,$E10,0))</f>
        <v>0</v>
      </c>
      <c r="AM10" s="34">
        <f>IF(YEAR($H10)&lt;YEAR(Cashflow!$D$2),0,IF(WEEKNUM($H10)=AM$3,$E10,0))</f>
        <v>0</v>
      </c>
      <c r="AN10" s="34">
        <f>IF(YEAR($H10)&lt;YEAR(Cashflow!$D$2),0,IF(WEEKNUM($H10)=AN$3,$E10,0))</f>
        <v>0</v>
      </c>
      <c r="AO10" s="34">
        <f>IF(YEAR($H10)&lt;YEAR(Cashflow!$D$2),0,IF(WEEKNUM($H10)=AO$3,$E10,0))</f>
        <v>0</v>
      </c>
      <c r="AP10" s="34">
        <f>IF(YEAR($H10)&lt;YEAR(Cashflow!$D$2),0,IF(WEEKNUM($H10)=AP$3,$E10,0))</f>
        <v>0</v>
      </c>
      <c r="AQ10" s="34">
        <f>IF(YEAR($H10)&lt;YEAR(Cashflow!$D$2),0,IF(WEEKNUM($H10)=AQ$3,$E10,0))</f>
        <v>0</v>
      </c>
      <c r="AR10" s="34">
        <f>IF(YEAR($H10)&lt;YEAR(Cashflow!$D$2),0,IF(WEEKNUM($H10)=AR$3,$E10,0))</f>
        <v>0</v>
      </c>
      <c r="AS10" s="34">
        <f>IF(YEAR($H10)&lt;YEAR(Cashflow!$D$2),0,IF(WEEKNUM($H10)=AS$3,$E10,0))</f>
        <v>0</v>
      </c>
      <c r="AT10" s="34">
        <f>IF(YEAR($H10)&lt;YEAR(Cashflow!$D$2),0,IF(WEEKNUM($H10)=AT$3,$E10,0))</f>
        <v>0</v>
      </c>
      <c r="AU10" s="34">
        <f>IF(YEAR($H10)&lt;YEAR(Cashflow!$D$2),0,IF(WEEKNUM($H10)=AU$3,$E10,0))</f>
        <v>0</v>
      </c>
      <c r="AV10" s="34">
        <f>IF(YEAR($H10)&lt;YEAR(Cashflow!$D$2),0,IF(WEEKNUM($H10)=AV$3,$E10,0))</f>
        <v>0</v>
      </c>
      <c r="AW10" s="34">
        <f>IF(YEAR($H10)&lt;YEAR(Cashflow!$D$2),0,IF(WEEKNUM($H10)=AW$3,$E10,0))</f>
        <v>0</v>
      </c>
    </row>
    <row r="11" spans="1:49" ht="15">
      <c r="B11" s="5" t="s">
        <v>199</v>
      </c>
      <c r="C11" s="4">
        <v>43850</v>
      </c>
      <c r="D11" s="4">
        <v>43850</v>
      </c>
      <c r="E11" s="1">
        <v>89.99</v>
      </c>
      <c r="F11" s="1">
        <v>56</v>
      </c>
      <c r="G11" s="46">
        <v>0</v>
      </c>
      <c r="H11" s="31">
        <f t="shared" si="4"/>
        <v>43850</v>
      </c>
      <c r="I11" s="34">
        <f>IF(YEAR($H11)&lt;YEAR(Cashflow!$D$2),$E11,IF(WEEKNUM($H11)&lt;=I$3,$E11,0))</f>
        <v>89.99</v>
      </c>
      <c r="J11" s="34">
        <f>IF(YEAR($H11)&lt;YEAR(Cashflow!$D$2),0,IF(WEEKNUM($H11)=J$3,$E11,0))</f>
        <v>0</v>
      </c>
      <c r="K11" s="34">
        <f>IF(YEAR($H11)&lt;YEAR(Cashflow!$D$2),0,IF(WEEKNUM($H11)=K$3,$E11,0))</f>
        <v>0</v>
      </c>
      <c r="L11" s="34">
        <f>IF(YEAR($H11)&lt;YEAR(Cashflow!$D$2),0,IF(WEEKNUM($H11)=L$3,$E11,0))</f>
        <v>0</v>
      </c>
      <c r="M11" s="34">
        <f>IF(YEAR($H11)&lt;YEAR(Cashflow!$D$2),0,IF(WEEKNUM($H11)=M$3,$E11,0))</f>
        <v>0</v>
      </c>
      <c r="N11" s="34">
        <f>IF(YEAR($H11)&lt;YEAR(Cashflow!$D$2),0,IF(WEEKNUM($H11)=N$3,$E11,0))</f>
        <v>0</v>
      </c>
      <c r="O11" s="34">
        <f>IF(YEAR($H11)&lt;YEAR(Cashflow!$D$2),0,IF(WEEKNUM($H11)=O$3,$E11,0))</f>
        <v>0</v>
      </c>
      <c r="P11" s="34">
        <f>IF(YEAR($H11)&lt;YEAR(Cashflow!$D$2),0,IF(WEEKNUM($H11)=P$3,$E11,0))</f>
        <v>0</v>
      </c>
      <c r="Q11" s="34">
        <f>IF(YEAR($H11)&lt;YEAR(Cashflow!$D$2),0,IF(WEEKNUM($H11)=Q$3,$E11,0))</f>
        <v>0</v>
      </c>
      <c r="R11" s="34">
        <f>IF(YEAR($H11)&lt;YEAR(Cashflow!$D$2),0,IF(WEEKNUM($H11)=R$3,$E11,0))</f>
        <v>0</v>
      </c>
      <c r="S11" s="34">
        <f>IF(YEAR($H11)&lt;YEAR(Cashflow!$D$2),0,IF(WEEKNUM($H11)=S$3,$E11,0))</f>
        <v>0</v>
      </c>
      <c r="T11" s="34">
        <f>IF(YEAR($H11)&lt;YEAR(Cashflow!$D$2),0,IF(WEEKNUM($H11)=T$3,$E11,0))</f>
        <v>0</v>
      </c>
      <c r="U11" s="34">
        <f>IF(YEAR($H11)&lt;YEAR(Cashflow!$D$2),0,IF(WEEKNUM($H11)=U$3,$E11,0))</f>
        <v>0</v>
      </c>
      <c r="V11" s="34">
        <f>IF(YEAR($H11)&lt;YEAR(Cashflow!$D$2),0,IF(WEEKNUM($H11)=V$3,$E11,0))</f>
        <v>0</v>
      </c>
      <c r="W11" s="34">
        <f>IF(YEAR($H11)&lt;YEAR(Cashflow!$D$2),0,IF(WEEKNUM($H11)=W$3,$E11,0))</f>
        <v>0</v>
      </c>
      <c r="X11" s="34">
        <f>IF(YEAR($H11)&lt;YEAR(Cashflow!$D$2),0,IF(WEEKNUM($H11)=X$3,$E11,0))</f>
        <v>0</v>
      </c>
      <c r="Y11" s="34">
        <f>IF(YEAR($H11)&lt;YEAR(Cashflow!$D$2),0,IF(WEEKNUM($H11)=Y$3,$E11,0))</f>
        <v>0</v>
      </c>
      <c r="Z11" s="34">
        <f>IF(YEAR($H11)&lt;YEAR(Cashflow!$D$2),0,IF(WEEKNUM($H11)=Z$3,$E11,0))</f>
        <v>0</v>
      </c>
      <c r="AA11" s="34">
        <f>IF(YEAR($H11)&lt;YEAR(Cashflow!$D$2),0,IF(WEEKNUM($H11)=AA$3,$E11,0))</f>
        <v>0</v>
      </c>
      <c r="AB11" s="34">
        <f>IF(YEAR($H11)&lt;YEAR(Cashflow!$D$2),0,IF(WEEKNUM($H11)=AB$3,$E11,0))</f>
        <v>0</v>
      </c>
      <c r="AC11" s="34">
        <f>IF(YEAR($H11)&lt;YEAR(Cashflow!$D$2),0,IF(WEEKNUM($H11)=AC$3,$E11,0))</f>
        <v>0</v>
      </c>
      <c r="AD11" s="34">
        <f>IF(YEAR($H11)&lt;YEAR(Cashflow!$D$2),0,IF(WEEKNUM($H11)=AD$3,$E11,0))</f>
        <v>0</v>
      </c>
      <c r="AE11" s="34">
        <f>IF(YEAR($H11)&lt;YEAR(Cashflow!$D$2),0,IF(WEEKNUM($H11)=AE$3,$E11,0))</f>
        <v>0</v>
      </c>
      <c r="AF11" s="34">
        <f>IF(YEAR($H11)&lt;YEAR(Cashflow!$D$2),0,IF(WEEKNUM($H11)=AF$3,$E11,0))</f>
        <v>0</v>
      </c>
      <c r="AG11" s="34">
        <f>IF(YEAR($H11)&lt;YEAR(Cashflow!$D$2),0,IF(WEEKNUM($H11)=AG$3,$E11,0))</f>
        <v>0</v>
      </c>
      <c r="AH11" s="34">
        <f>IF(YEAR($H11)&lt;YEAR(Cashflow!$D$2),0,IF(WEEKNUM($H11)=AH$3,$E11,0))</f>
        <v>0</v>
      </c>
      <c r="AI11" s="34">
        <f>IF(YEAR($H11)&lt;YEAR(Cashflow!$D$2),0,IF(WEEKNUM($H11)=AI$3,$E11,0))</f>
        <v>0</v>
      </c>
      <c r="AJ11" s="34">
        <f>IF(YEAR($H11)&lt;YEAR(Cashflow!$D$2),0,IF(WEEKNUM($H11)=AJ$3,$E11,0))</f>
        <v>0</v>
      </c>
      <c r="AK11" s="34">
        <f>IF(YEAR($H11)&lt;YEAR(Cashflow!$D$2),0,IF(WEEKNUM($H11)=AK$3,$E11,0))</f>
        <v>0</v>
      </c>
      <c r="AL11" s="34">
        <f>IF(YEAR($H11)&lt;YEAR(Cashflow!$D$2),0,IF(WEEKNUM($H11)=AL$3,$E11,0))</f>
        <v>0</v>
      </c>
      <c r="AM11" s="34">
        <f>IF(YEAR($H11)&lt;YEAR(Cashflow!$D$2),0,IF(WEEKNUM($H11)=AM$3,$E11,0))</f>
        <v>0</v>
      </c>
      <c r="AN11" s="34">
        <f>IF(YEAR($H11)&lt;YEAR(Cashflow!$D$2),0,IF(WEEKNUM($H11)=AN$3,$E11,0))</f>
        <v>0</v>
      </c>
      <c r="AO11" s="34">
        <f>IF(YEAR($H11)&lt;YEAR(Cashflow!$D$2),0,IF(WEEKNUM($H11)=AO$3,$E11,0))</f>
        <v>0</v>
      </c>
      <c r="AP11" s="34">
        <f>IF(YEAR($H11)&lt;YEAR(Cashflow!$D$2),0,IF(WEEKNUM($H11)=AP$3,$E11,0))</f>
        <v>0</v>
      </c>
      <c r="AQ11" s="34">
        <f>IF(YEAR($H11)&lt;YEAR(Cashflow!$D$2),0,IF(WEEKNUM($H11)=AQ$3,$E11,0))</f>
        <v>0</v>
      </c>
      <c r="AR11" s="34">
        <f>IF(YEAR($H11)&lt;YEAR(Cashflow!$D$2),0,IF(WEEKNUM($H11)=AR$3,$E11,0))</f>
        <v>0</v>
      </c>
      <c r="AS11" s="34">
        <f>IF(YEAR($H11)&lt;YEAR(Cashflow!$D$2),0,IF(WEEKNUM($H11)=AS$3,$E11,0))</f>
        <v>0</v>
      </c>
      <c r="AT11" s="34">
        <f>IF(YEAR($H11)&lt;YEAR(Cashflow!$D$2),0,IF(WEEKNUM($H11)=AT$3,$E11,0))</f>
        <v>0</v>
      </c>
      <c r="AU11" s="34">
        <f>IF(YEAR($H11)&lt;YEAR(Cashflow!$D$2),0,IF(WEEKNUM($H11)=AU$3,$E11,0))</f>
        <v>0</v>
      </c>
      <c r="AV11" s="34">
        <f>IF(YEAR($H11)&lt;YEAR(Cashflow!$D$2),0,IF(WEEKNUM($H11)=AV$3,$E11,0))</f>
        <v>0</v>
      </c>
      <c r="AW11" s="34">
        <f>IF(YEAR($H11)&lt;YEAR(Cashflow!$D$2),0,IF(WEEKNUM($H11)=AW$3,$E11,0))</f>
        <v>0</v>
      </c>
    </row>
    <row r="12" spans="1:49" ht="15">
      <c r="B12" s="5" t="s">
        <v>200</v>
      </c>
      <c r="C12" s="4">
        <v>43861</v>
      </c>
      <c r="D12" s="4">
        <v>43861</v>
      </c>
      <c r="E12" s="3">
        <v>99</v>
      </c>
      <c r="F12" s="1">
        <v>45</v>
      </c>
      <c r="G12" s="46">
        <v>0</v>
      </c>
      <c r="H12" s="31">
        <f t="shared" si="4"/>
        <v>43861</v>
      </c>
      <c r="I12" s="34">
        <f>IF(YEAR($H12)&lt;YEAR(Cashflow!$D$2),$E12,IF(WEEKNUM($H12)&lt;=I$3,$E12,0))</f>
        <v>99</v>
      </c>
      <c r="J12" s="34">
        <f>IF(YEAR($H12)&lt;YEAR(Cashflow!$D$2),0,IF(WEEKNUM($H12)=J$3,$E12,0))</f>
        <v>0</v>
      </c>
      <c r="K12" s="34">
        <f>IF(YEAR($H12)&lt;YEAR(Cashflow!$D$2),0,IF(WEEKNUM($H12)=K$3,$E12,0))</f>
        <v>0</v>
      </c>
      <c r="L12" s="34">
        <f>IF(YEAR($H12)&lt;YEAR(Cashflow!$D$2),0,IF(WEEKNUM($H12)=L$3,$E12,0))</f>
        <v>0</v>
      </c>
      <c r="M12" s="34">
        <f>IF(YEAR($H12)&lt;YEAR(Cashflow!$D$2),0,IF(WEEKNUM($H12)=M$3,$E12,0))</f>
        <v>0</v>
      </c>
      <c r="N12" s="34">
        <f>IF(YEAR($H12)&lt;YEAR(Cashflow!$D$2),0,IF(WEEKNUM($H12)=N$3,$E12,0))</f>
        <v>0</v>
      </c>
      <c r="O12" s="34">
        <f>IF(YEAR($H12)&lt;YEAR(Cashflow!$D$2),0,IF(WEEKNUM($H12)=O$3,$E12,0))</f>
        <v>0</v>
      </c>
      <c r="P12" s="34">
        <f>IF(YEAR($H12)&lt;YEAR(Cashflow!$D$2),0,IF(WEEKNUM($H12)=P$3,$E12,0))</f>
        <v>0</v>
      </c>
      <c r="Q12" s="34">
        <f>IF(YEAR($H12)&lt;YEAR(Cashflow!$D$2),0,IF(WEEKNUM($H12)=Q$3,$E12,0))</f>
        <v>0</v>
      </c>
      <c r="R12" s="34">
        <f>IF(YEAR($H12)&lt;YEAR(Cashflow!$D$2),0,IF(WEEKNUM($H12)=R$3,$E12,0))</f>
        <v>0</v>
      </c>
      <c r="S12" s="34">
        <f>IF(YEAR($H12)&lt;YEAR(Cashflow!$D$2),0,IF(WEEKNUM($H12)=S$3,$E12,0))</f>
        <v>0</v>
      </c>
      <c r="T12" s="34">
        <f>IF(YEAR($H12)&lt;YEAR(Cashflow!$D$2),0,IF(WEEKNUM($H12)=T$3,$E12,0))</f>
        <v>0</v>
      </c>
      <c r="U12" s="34">
        <f>IF(YEAR($H12)&lt;YEAR(Cashflow!$D$2),0,IF(WEEKNUM($H12)=U$3,$E12,0))</f>
        <v>0</v>
      </c>
      <c r="V12" s="34">
        <f>IF(YEAR($H12)&lt;YEAR(Cashflow!$D$2),0,IF(WEEKNUM($H12)=V$3,$E12,0))</f>
        <v>0</v>
      </c>
      <c r="W12" s="34">
        <f>IF(YEAR($H12)&lt;YEAR(Cashflow!$D$2),0,IF(WEEKNUM($H12)=W$3,$E12,0))</f>
        <v>0</v>
      </c>
      <c r="X12" s="34">
        <f>IF(YEAR($H12)&lt;YEAR(Cashflow!$D$2),0,IF(WEEKNUM($H12)=X$3,$E12,0))</f>
        <v>0</v>
      </c>
      <c r="Y12" s="34">
        <f>IF(YEAR($H12)&lt;YEAR(Cashflow!$D$2),0,IF(WEEKNUM($H12)=Y$3,$E12,0))</f>
        <v>0</v>
      </c>
      <c r="Z12" s="34">
        <f>IF(YEAR($H12)&lt;YEAR(Cashflow!$D$2),0,IF(WEEKNUM($H12)=Z$3,$E12,0))</f>
        <v>0</v>
      </c>
      <c r="AA12" s="34">
        <f>IF(YEAR($H12)&lt;YEAR(Cashflow!$D$2),0,IF(WEEKNUM($H12)=AA$3,$E12,0))</f>
        <v>0</v>
      </c>
      <c r="AB12" s="34">
        <f>IF(YEAR($H12)&lt;YEAR(Cashflow!$D$2),0,IF(WEEKNUM($H12)=AB$3,$E12,0))</f>
        <v>0</v>
      </c>
      <c r="AC12" s="34">
        <f>IF(YEAR($H12)&lt;YEAR(Cashflow!$D$2),0,IF(WEEKNUM($H12)=AC$3,$E12,0))</f>
        <v>0</v>
      </c>
      <c r="AD12" s="34">
        <f>IF(YEAR($H12)&lt;YEAR(Cashflow!$D$2),0,IF(WEEKNUM($H12)=AD$3,$E12,0))</f>
        <v>0</v>
      </c>
      <c r="AE12" s="34">
        <f>IF(YEAR($H12)&lt;YEAR(Cashflow!$D$2),0,IF(WEEKNUM($H12)=AE$3,$E12,0))</f>
        <v>0</v>
      </c>
      <c r="AF12" s="34">
        <f>IF(YEAR($H12)&lt;YEAR(Cashflow!$D$2),0,IF(WEEKNUM($H12)=AF$3,$E12,0))</f>
        <v>0</v>
      </c>
      <c r="AG12" s="34">
        <f>IF(YEAR($H12)&lt;YEAR(Cashflow!$D$2),0,IF(WEEKNUM($H12)=AG$3,$E12,0))</f>
        <v>0</v>
      </c>
      <c r="AH12" s="34">
        <f>IF(YEAR($H12)&lt;YEAR(Cashflow!$D$2),0,IF(WEEKNUM($H12)=AH$3,$E12,0))</f>
        <v>0</v>
      </c>
      <c r="AI12" s="34">
        <f>IF(YEAR($H12)&lt;YEAR(Cashflow!$D$2),0,IF(WEEKNUM($H12)=AI$3,$E12,0))</f>
        <v>0</v>
      </c>
      <c r="AJ12" s="34">
        <f>IF(YEAR($H12)&lt;YEAR(Cashflow!$D$2),0,IF(WEEKNUM($H12)=AJ$3,$E12,0))</f>
        <v>0</v>
      </c>
      <c r="AK12" s="34">
        <f>IF(YEAR($H12)&lt;YEAR(Cashflow!$D$2),0,IF(WEEKNUM($H12)=AK$3,$E12,0))</f>
        <v>0</v>
      </c>
      <c r="AL12" s="34">
        <f>IF(YEAR($H12)&lt;YEAR(Cashflow!$D$2),0,IF(WEEKNUM($H12)=AL$3,$E12,0))</f>
        <v>0</v>
      </c>
      <c r="AM12" s="34">
        <f>IF(YEAR($H12)&lt;YEAR(Cashflow!$D$2),0,IF(WEEKNUM($H12)=AM$3,$E12,0))</f>
        <v>0</v>
      </c>
      <c r="AN12" s="34">
        <f>IF(YEAR($H12)&lt;YEAR(Cashflow!$D$2),0,IF(WEEKNUM($H12)=AN$3,$E12,0))</f>
        <v>0</v>
      </c>
      <c r="AO12" s="34">
        <f>IF(YEAR($H12)&lt;YEAR(Cashflow!$D$2),0,IF(WEEKNUM($H12)=AO$3,$E12,0))</f>
        <v>0</v>
      </c>
      <c r="AP12" s="34">
        <f>IF(YEAR($H12)&lt;YEAR(Cashflow!$D$2),0,IF(WEEKNUM($H12)=AP$3,$E12,0))</f>
        <v>0</v>
      </c>
      <c r="AQ12" s="34">
        <f>IF(YEAR($H12)&lt;YEAR(Cashflow!$D$2),0,IF(WEEKNUM($H12)=AQ$3,$E12,0))</f>
        <v>0</v>
      </c>
      <c r="AR12" s="34">
        <f>IF(YEAR($H12)&lt;YEAR(Cashflow!$D$2),0,IF(WEEKNUM($H12)=AR$3,$E12,0))</f>
        <v>0</v>
      </c>
      <c r="AS12" s="34">
        <f>IF(YEAR($H12)&lt;YEAR(Cashflow!$D$2),0,IF(WEEKNUM($H12)=AS$3,$E12,0))</f>
        <v>0</v>
      </c>
      <c r="AT12" s="34">
        <f>IF(YEAR($H12)&lt;YEAR(Cashflow!$D$2),0,IF(WEEKNUM($H12)=AT$3,$E12,0))</f>
        <v>0</v>
      </c>
      <c r="AU12" s="34">
        <f>IF(YEAR($H12)&lt;YEAR(Cashflow!$D$2),0,IF(WEEKNUM($H12)=AU$3,$E12,0))</f>
        <v>0</v>
      </c>
      <c r="AV12" s="34">
        <f>IF(YEAR($H12)&lt;YEAR(Cashflow!$D$2),0,IF(WEEKNUM($H12)=AV$3,$E12,0))</f>
        <v>0</v>
      </c>
      <c r="AW12" s="34">
        <f>IF(YEAR($H12)&lt;YEAR(Cashflow!$D$2),0,IF(WEEKNUM($H12)=AW$3,$E12,0))</f>
        <v>0</v>
      </c>
    </row>
    <row r="13" spans="1:49" ht="15">
      <c r="B13" s="5" t="s">
        <v>201</v>
      </c>
      <c r="C13" s="4">
        <v>43865</v>
      </c>
      <c r="D13" s="4">
        <v>43872</v>
      </c>
      <c r="E13" s="6">
        <v>2420</v>
      </c>
      <c r="F13" s="1">
        <v>41</v>
      </c>
      <c r="G13" s="46">
        <v>0</v>
      </c>
      <c r="H13" s="31">
        <f t="shared" si="4"/>
        <v>43872</v>
      </c>
      <c r="I13" s="34">
        <f>IF(YEAR($H13)&lt;YEAR(Cashflow!$D$2),$E13,IF(WEEKNUM($H13)&lt;=I$3,$E13,0))</f>
        <v>2420</v>
      </c>
      <c r="J13" s="34">
        <f>IF(YEAR($H13)&lt;YEAR(Cashflow!$D$2),0,IF(WEEKNUM($H13)=J$3,$E13,0))</f>
        <v>0</v>
      </c>
      <c r="K13" s="34">
        <f>IF(YEAR($H13)&lt;YEAR(Cashflow!$D$2),0,IF(WEEKNUM($H13)=K$3,$E13,0))</f>
        <v>0</v>
      </c>
      <c r="L13" s="34">
        <f>IF(YEAR($H13)&lt;YEAR(Cashflow!$D$2),0,IF(WEEKNUM($H13)=L$3,$E13,0))</f>
        <v>0</v>
      </c>
      <c r="M13" s="34">
        <f>IF(YEAR($H13)&lt;YEAR(Cashflow!$D$2),0,IF(WEEKNUM($H13)=M$3,$E13,0))</f>
        <v>0</v>
      </c>
      <c r="N13" s="34">
        <f>IF(YEAR($H13)&lt;YEAR(Cashflow!$D$2),0,IF(WEEKNUM($H13)=N$3,$E13,0))</f>
        <v>0</v>
      </c>
      <c r="O13" s="34">
        <f>IF(YEAR($H13)&lt;YEAR(Cashflow!$D$2),0,IF(WEEKNUM($H13)=O$3,$E13,0))</f>
        <v>0</v>
      </c>
      <c r="P13" s="34">
        <f>IF(YEAR($H13)&lt;YEAR(Cashflow!$D$2),0,IF(WEEKNUM($H13)=P$3,$E13,0))</f>
        <v>0</v>
      </c>
      <c r="Q13" s="34">
        <f>IF(YEAR($H13)&lt;YEAR(Cashflow!$D$2),0,IF(WEEKNUM($H13)=Q$3,$E13,0))</f>
        <v>0</v>
      </c>
      <c r="R13" s="34">
        <f>IF(YEAR($H13)&lt;YEAR(Cashflow!$D$2),0,IF(WEEKNUM($H13)=R$3,$E13,0))</f>
        <v>0</v>
      </c>
      <c r="S13" s="34">
        <f>IF(YEAR($H13)&lt;YEAR(Cashflow!$D$2),0,IF(WEEKNUM($H13)=S$3,$E13,0))</f>
        <v>0</v>
      </c>
      <c r="T13" s="34">
        <f>IF(YEAR($H13)&lt;YEAR(Cashflow!$D$2),0,IF(WEEKNUM($H13)=T$3,$E13,0))</f>
        <v>0</v>
      </c>
      <c r="U13" s="34">
        <f>IF(YEAR($H13)&lt;YEAR(Cashflow!$D$2),0,IF(WEEKNUM($H13)=U$3,$E13,0))</f>
        <v>0</v>
      </c>
      <c r="V13" s="34">
        <f>IF(YEAR($H13)&lt;YEAR(Cashflow!$D$2),0,IF(WEEKNUM($H13)=V$3,$E13,0))</f>
        <v>0</v>
      </c>
      <c r="W13" s="34">
        <f>IF(YEAR($H13)&lt;YEAR(Cashflow!$D$2),0,IF(WEEKNUM($H13)=W$3,$E13,0))</f>
        <v>0</v>
      </c>
      <c r="X13" s="34">
        <f>IF(YEAR($H13)&lt;YEAR(Cashflow!$D$2),0,IF(WEEKNUM($H13)=X$3,$E13,0))</f>
        <v>0</v>
      </c>
      <c r="Y13" s="34">
        <f>IF(YEAR($H13)&lt;YEAR(Cashflow!$D$2),0,IF(WEEKNUM($H13)=Y$3,$E13,0))</f>
        <v>0</v>
      </c>
      <c r="Z13" s="34">
        <f>IF(YEAR($H13)&lt;YEAR(Cashflow!$D$2),0,IF(WEEKNUM($H13)=Z$3,$E13,0))</f>
        <v>0</v>
      </c>
      <c r="AA13" s="34">
        <f>IF(YEAR($H13)&lt;YEAR(Cashflow!$D$2),0,IF(WEEKNUM($H13)=AA$3,$E13,0))</f>
        <v>0</v>
      </c>
      <c r="AB13" s="34">
        <f>IF(YEAR($H13)&lt;YEAR(Cashflow!$D$2),0,IF(WEEKNUM($H13)=AB$3,$E13,0))</f>
        <v>0</v>
      </c>
      <c r="AC13" s="34">
        <f>IF(YEAR($H13)&lt;YEAR(Cashflow!$D$2),0,IF(WEEKNUM($H13)=AC$3,$E13,0))</f>
        <v>0</v>
      </c>
      <c r="AD13" s="34">
        <f>IF(YEAR($H13)&lt;YEAR(Cashflow!$D$2),0,IF(WEEKNUM($H13)=AD$3,$E13,0))</f>
        <v>0</v>
      </c>
      <c r="AE13" s="34">
        <f>IF(YEAR($H13)&lt;YEAR(Cashflow!$D$2),0,IF(WEEKNUM($H13)=AE$3,$E13,0))</f>
        <v>0</v>
      </c>
      <c r="AF13" s="34">
        <f>IF(YEAR($H13)&lt;YEAR(Cashflow!$D$2),0,IF(WEEKNUM($H13)=AF$3,$E13,0))</f>
        <v>0</v>
      </c>
      <c r="AG13" s="34">
        <f>IF(YEAR($H13)&lt;YEAR(Cashflow!$D$2),0,IF(WEEKNUM($H13)=AG$3,$E13,0))</f>
        <v>0</v>
      </c>
      <c r="AH13" s="34">
        <f>IF(YEAR($H13)&lt;YEAR(Cashflow!$D$2),0,IF(WEEKNUM($H13)=AH$3,$E13,0))</f>
        <v>0</v>
      </c>
      <c r="AI13" s="34">
        <f>IF(YEAR($H13)&lt;YEAR(Cashflow!$D$2),0,IF(WEEKNUM($H13)=AI$3,$E13,0))</f>
        <v>0</v>
      </c>
      <c r="AJ13" s="34">
        <f>IF(YEAR($H13)&lt;YEAR(Cashflow!$D$2),0,IF(WEEKNUM($H13)=AJ$3,$E13,0))</f>
        <v>0</v>
      </c>
      <c r="AK13" s="34">
        <f>IF(YEAR($H13)&lt;YEAR(Cashflow!$D$2),0,IF(WEEKNUM($H13)=AK$3,$E13,0))</f>
        <v>0</v>
      </c>
      <c r="AL13" s="34">
        <f>IF(YEAR($H13)&lt;YEAR(Cashflow!$D$2),0,IF(WEEKNUM($H13)=AL$3,$E13,0))</f>
        <v>0</v>
      </c>
      <c r="AM13" s="34">
        <f>IF(YEAR($H13)&lt;YEAR(Cashflow!$D$2),0,IF(WEEKNUM($H13)=AM$3,$E13,0))</f>
        <v>0</v>
      </c>
      <c r="AN13" s="34">
        <f>IF(YEAR($H13)&lt;YEAR(Cashflow!$D$2),0,IF(WEEKNUM($H13)=AN$3,$E13,0))</f>
        <v>0</v>
      </c>
      <c r="AO13" s="34">
        <f>IF(YEAR($H13)&lt;YEAR(Cashflow!$D$2),0,IF(WEEKNUM($H13)=AO$3,$E13,0))</f>
        <v>0</v>
      </c>
      <c r="AP13" s="34">
        <f>IF(YEAR($H13)&lt;YEAR(Cashflow!$D$2),0,IF(WEEKNUM($H13)=AP$3,$E13,0))</f>
        <v>0</v>
      </c>
      <c r="AQ13" s="34">
        <f>IF(YEAR($H13)&lt;YEAR(Cashflow!$D$2),0,IF(WEEKNUM($H13)=AQ$3,$E13,0))</f>
        <v>0</v>
      </c>
      <c r="AR13" s="34">
        <f>IF(YEAR($H13)&lt;YEAR(Cashflow!$D$2),0,IF(WEEKNUM($H13)=AR$3,$E13,0))</f>
        <v>0</v>
      </c>
      <c r="AS13" s="34">
        <f>IF(YEAR($H13)&lt;YEAR(Cashflow!$D$2),0,IF(WEEKNUM($H13)=AS$3,$E13,0))</f>
        <v>0</v>
      </c>
      <c r="AT13" s="34">
        <f>IF(YEAR($H13)&lt;YEAR(Cashflow!$D$2),0,IF(WEEKNUM($H13)=AT$3,$E13,0))</f>
        <v>0</v>
      </c>
      <c r="AU13" s="34">
        <f>IF(YEAR($H13)&lt;YEAR(Cashflow!$D$2),0,IF(WEEKNUM($H13)=AU$3,$E13,0))</f>
        <v>0</v>
      </c>
      <c r="AV13" s="34">
        <f>IF(YEAR($H13)&lt;YEAR(Cashflow!$D$2),0,IF(WEEKNUM($H13)=AV$3,$E13,0))</f>
        <v>0</v>
      </c>
      <c r="AW13" s="34">
        <f>IF(YEAR($H13)&lt;YEAR(Cashflow!$D$2),0,IF(WEEKNUM($H13)=AW$3,$E13,0))</f>
        <v>0</v>
      </c>
    </row>
    <row r="14" spans="1:49" ht="15">
      <c r="B14" s="5" t="s">
        <v>202</v>
      </c>
      <c r="C14" s="7">
        <v>43780</v>
      </c>
      <c r="D14" s="4">
        <v>43802</v>
      </c>
      <c r="E14" s="2">
        <v>5644.64</v>
      </c>
      <c r="F14" s="1">
        <v>126</v>
      </c>
      <c r="G14" s="46">
        <v>0</v>
      </c>
      <c r="H14" s="31">
        <f t="shared" si="4"/>
        <v>43802</v>
      </c>
      <c r="I14" s="34">
        <f>IF(YEAR($H14)&lt;YEAR(Cashflow!$D$2),$E14,IF(WEEKNUM($H14)&lt;=I$3,$E14,0))</f>
        <v>5644.64</v>
      </c>
      <c r="J14" s="34">
        <f>IF(YEAR($H14)&lt;YEAR(Cashflow!$D$2),0,IF(WEEKNUM($H14)=J$3,$E14,0))</f>
        <v>0</v>
      </c>
      <c r="K14" s="34">
        <f>IF(YEAR($H14)&lt;YEAR(Cashflow!$D$2),0,IF(WEEKNUM($H14)=K$3,$E14,0))</f>
        <v>0</v>
      </c>
      <c r="L14" s="34">
        <f>IF(YEAR($H14)&lt;YEAR(Cashflow!$D$2),0,IF(WEEKNUM($H14)=L$3,$E14,0))</f>
        <v>0</v>
      </c>
      <c r="M14" s="34">
        <f>IF(YEAR($H14)&lt;YEAR(Cashflow!$D$2),0,IF(WEEKNUM($H14)=M$3,$E14,0))</f>
        <v>0</v>
      </c>
      <c r="N14" s="34">
        <f>IF(YEAR($H14)&lt;YEAR(Cashflow!$D$2),0,IF(WEEKNUM($H14)=N$3,$E14,0))</f>
        <v>0</v>
      </c>
      <c r="O14" s="34">
        <f>IF(YEAR($H14)&lt;YEAR(Cashflow!$D$2),0,IF(WEEKNUM($H14)=O$3,$E14,0))</f>
        <v>0</v>
      </c>
      <c r="P14" s="34">
        <f>IF(YEAR($H14)&lt;YEAR(Cashflow!$D$2),0,IF(WEEKNUM($H14)=P$3,$E14,0))</f>
        <v>0</v>
      </c>
      <c r="Q14" s="34">
        <f>IF(YEAR($H14)&lt;YEAR(Cashflow!$D$2),0,IF(WEEKNUM($H14)=Q$3,$E14,0))</f>
        <v>0</v>
      </c>
      <c r="R14" s="34">
        <f>IF(YEAR($H14)&lt;YEAR(Cashflow!$D$2),0,IF(WEEKNUM($H14)=R$3,$E14,0))</f>
        <v>0</v>
      </c>
      <c r="S14" s="34">
        <f>IF(YEAR($H14)&lt;YEAR(Cashflow!$D$2),0,IF(WEEKNUM($H14)=S$3,$E14,0))</f>
        <v>0</v>
      </c>
      <c r="T14" s="34">
        <f>IF(YEAR($H14)&lt;YEAR(Cashflow!$D$2),0,IF(WEEKNUM($H14)=T$3,$E14,0))</f>
        <v>0</v>
      </c>
      <c r="U14" s="34">
        <f>IF(YEAR($H14)&lt;YEAR(Cashflow!$D$2),0,IF(WEEKNUM($H14)=U$3,$E14,0))</f>
        <v>0</v>
      </c>
      <c r="V14" s="34">
        <f>IF(YEAR($H14)&lt;YEAR(Cashflow!$D$2),0,IF(WEEKNUM($H14)=V$3,$E14,0))</f>
        <v>0</v>
      </c>
      <c r="W14" s="34">
        <f>IF(YEAR($H14)&lt;YEAR(Cashflow!$D$2),0,IF(WEEKNUM($H14)=W$3,$E14,0))</f>
        <v>0</v>
      </c>
      <c r="X14" s="34">
        <f>IF(YEAR($H14)&lt;YEAR(Cashflow!$D$2),0,IF(WEEKNUM($H14)=X$3,$E14,0))</f>
        <v>0</v>
      </c>
      <c r="Y14" s="34">
        <f>IF(YEAR($H14)&lt;YEAR(Cashflow!$D$2),0,IF(WEEKNUM($H14)=Y$3,$E14,0))</f>
        <v>0</v>
      </c>
      <c r="Z14" s="34">
        <f>IF(YEAR($H14)&lt;YEAR(Cashflow!$D$2),0,IF(WEEKNUM($H14)=Z$3,$E14,0))</f>
        <v>0</v>
      </c>
      <c r="AA14" s="34">
        <f>IF(YEAR($H14)&lt;YEAR(Cashflow!$D$2),0,IF(WEEKNUM($H14)=AA$3,$E14,0))</f>
        <v>0</v>
      </c>
      <c r="AB14" s="34">
        <f>IF(YEAR($H14)&lt;YEAR(Cashflow!$D$2),0,IF(WEEKNUM($H14)=AB$3,$E14,0))</f>
        <v>0</v>
      </c>
      <c r="AC14" s="34">
        <f>IF(YEAR($H14)&lt;YEAR(Cashflow!$D$2),0,IF(WEEKNUM($H14)=AC$3,$E14,0))</f>
        <v>0</v>
      </c>
      <c r="AD14" s="34">
        <f>IF(YEAR($H14)&lt;YEAR(Cashflow!$D$2),0,IF(WEEKNUM($H14)=AD$3,$E14,0))</f>
        <v>0</v>
      </c>
      <c r="AE14" s="34">
        <f>IF(YEAR($H14)&lt;YEAR(Cashflow!$D$2),0,IF(WEEKNUM($H14)=AE$3,$E14,0))</f>
        <v>0</v>
      </c>
      <c r="AF14" s="34">
        <f>IF(YEAR($H14)&lt;YEAR(Cashflow!$D$2),0,IF(WEEKNUM($H14)=AF$3,$E14,0))</f>
        <v>0</v>
      </c>
      <c r="AG14" s="34">
        <f>IF(YEAR($H14)&lt;YEAR(Cashflow!$D$2),0,IF(WEEKNUM($H14)=AG$3,$E14,0))</f>
        <v>0</v>
      </c>
      <c r="AH14" s="34">
        <f>IF(YEAR($H14)&lt;YEAR(Cashflow!$D$2),0,IF(WEEKNUM($H14)=AH$3,$E14,0))</f>
        <v>0</v>
      </c>
      <c r="AI14" s="34">
        <f>IF(YEAR($H14)&lt;YEAR(Cashflow!$D$2),0,IF(WEEKNUM($H14)=AI$3,$E14,0))</f>
        <v>0</v>
      </c>
      <c r="AJ14" s="34">
        <f>IF(YEAR($H14)&lt;YEAR(Cashflow!$D$2),0,IF(WEEKNUM($H14)=AJ$3,$E14,0))</f>
        <v>0</v>
      </c>
      <c r="AK14" s="34">
        <f>IF(YEAR($H14)&lt;YEAR(Cashflow!$D$2),0,IF(WEEKNUM($H14)=AK$3,$E14,0))</f>
        <v>0</v>
      </c>
      <c r="AL14" s="34">
        <f>IF(YEAR($H14)&lt;YEAR(Cashflow!$D$2),0,IF(WEEKNUM($H14)=AL$3,$E14,0))</f>
        <v>0</v>
      </c>
      <c r="AM14" s="34">
        <f>IF(YEAR($H14)&lt;YEAR(Cashflow!$D$2),0,IF(WEEKNUM($H14)=AM$3,$E14,0))</f>
        <v>0</v>
      </c>
      <c r="AN14" s="34">
        <f>IF(YEAR($H14)&lt;YEAR(Cashflow!$D$2),0,IF(WEEKNUM($H14)=AN$3,$E14,0))</f>
        <v>0</v>
      </c>
      <c r="AO14" s="34">
        <f>IF(YEAR($H14)&lt;YEAR(Cashflow!$D$2),0,IF(WEEKNUM($H14)=AO$3,$E14,0))</f>
        <v>0</v>
      </c>
      <c r="AP14" s="34">
        <f>IF(YEAR($H14)&lt;YEAR(Cashflow!$D$2),0,IF(WEEKNUM($H14)=AP$3,$E14,0))</f>
        <v>0</v>
      </c>
      <c r="AQ14" s="34">
        <f>IF(YEAR($H14)&lt;YEAR(Cashflow!$D$2),0,IF(WEEKNUM($H14)=AQ$3,$E14,0))</f>
        <v>0</v>
      </c>
      <c r="AR14" s="34">
        <f>IF(YEAR($H14)&lt;YEAR(Cashflow!$D$2),0,IF(WEEKNUM($H14)=AR$3,$E14,0))</f>
        <v>0</v>
      </c>
      <c r="AS14" s="34">
        <f>IF(YEAR($H14)&lt;YEAR(Cashflow!$D$2),0,IF(WEEKNUM($H14)=AS$3,$E14,0))</f>
        <v>0</v>
      </c>
      <c r="AT14" s="34">
        <f>IF(YEAR($H14)&lt;YEAR(Cashflow!$D$2),0,IF(WEEKNUM($H14)=AT$3,$E14,0))</f>
        <v>0</v>
      </c>
      <c r="AU14" s="34">
        <f>IF(YEAR($H14)&lt;YEAR(Cashflow!$D$2),0,IF(WEEKNUM($H14)=AU$3,$E14,0))</f>
        <v>0</v>
      </c>
      <c r="AV14" s="34">
        <f>IF(YEAR($H14)&lt;YEAR(Cashflow!$D$2),0,IF(WEEKNUM($H14)=AV$3,$E14,0))</f>
        <v>0</v>
      </c>
      <c r="AW14" s="34">
        <f>IF(YEAR($H14)&lt;YEAR(Cashflow!$D$2),0,IF(WEEKNUM($H14)=AW$3,$E14,0))</f>
        <v>0</v>
      </c>
    </row>
    <row r="15" spans="1:49" ht="15">
      <c r="B15" s="5" t="s">
        <v>203</v>
      </c>
      <c r="C15" s="4">
        <v>43896</v>
      </c>
      <c r="D15" s="4">
        <v>43918</v>
      </c>
      <c r="E15" s="3">
        <v>300</v>
      </c>
      <c r="F15" s="1">
        <v>10</v>
      </c>
      <c r="G15" s="46">
        <v>0</v>
      </c>
      <c r="H15" s="31">
        <f t="shared" si="4"/>
        <v>43918</v>
      </c>
      <c r="I15" s="34">
        <f>IF(YEAR($H15)&lt;YEAR(Cashflow!$D$2),$E15,IF(WEEKNUM($H15)&lt;=I$3,$E15,0))</f>
        <v>300</v>
      </c>
      <c r="J15" s="34">
        <f>IF(YEAR($H15)&lt;YEAR(Cashflow!$D$2),0,IF(WEEKNUM($H15)=J$3,$E15,0))</f>
        <v>0</v>
      </c>
      <c r="K15" s="34">
        <f>IF(YEAR($H15)&lt;YEAR(Cashflow!$D$2),0,IF(WEEKNUM($H15)=K$3,$E15,0))</f>
        <v>0</v>
      </c>
      <c r="L15" s="34">
        <f>IF(YEAR($H15)&lt;YEAR(Cashflow!$D$2),0,IF(WEEKNUM($H15)=L$3,$E15,0))</f>
        <v>0</v>
      </c>
      <c r="M15" s="34">
        <f>IF(YEAR($H15)&lt;YEAR(Cashflow!$D$2),0,IF(WEEKNUM($H15)=M$3,$E15,0))</f>
        <v>0</v>
      </c>
      <c r="N15" s="34">
        <f>IF(YEAR($H15)&lt;YEAR(Cashflow!$D$2),0,IF(WEEKNUM($H15)=N$3,$E15,0))</f>
        <v>0</v>
      </c>
      <c r="O15" s="34">
        <f>IF(YEAR($H15)&lt;YEAR(Cashflow!$D$2),0,IF(WEEKNUM($H15)=O$3,$E15,0))</f>
        <v>0</v>
      </c>
      <c r="P15" s="34">
        <f>IF(YEAR($H15)&lt;YEAR(Cashflow!$D$2),0,IF(WEEKNUM($H15)=P$3,$E15,0))</f>
        <v>0</v>
      </c>
      <c r="Q15" s="34">
        <f>IF(YEAR($H15)&lt;YEAR(Cashflow!$D$2),0,IF(WEEKNUM($H15)=Q$3,$E15,0))</f>
        <v>0</v>
      </c>
      <c r="R15" s="34">
        <f>IF(YEAR($H15)&lt;YEAR(Cashflow!$D$2),0,IF(WEEKNUM($H15)=R$3,$E15,0))</f>
        <v>0</v>
      </c>
      <c r="S15" s="34">
        <f>IF(YEAR($H15)&lt;YEAR(Cashflow!$D$2),0,IF(WEEKNUM($H15)=S$3,$E15,0))</f>
        <v>0</v>
      </c>
      <c r="T15" s="34">
        <f>IF(YEAR($H15)&lt;YEAR(Cashflow!$D$2),0,IF(WEEKNUM($H15)=T$3,$E15,0))</f>
        <v>0</v>
      </c>
      <c r="U15" s="34">
        <f>IF(YEAR($H15)&lt;YEAR(Cashflow!$D$2),0,IF(WEEKNUM($H15)=U$3,$E15,0))</f>
        <v>0</v>
      </c>
      <c r="V15" s="34">
        <f>IF(YEAR($H15)&lt;YEAR(Cashflow!$D$2),0,IF(WEEKNUM($H15)=V$3,$E15,0))</f>
        <v>0</v>
      </c>
      <c r="W15" s="34">
        <f>IF(YEAR($H15)&lt;YEAR(Cashflow!$D$2),0,IF(WEEKNUM($H15)=W$3,$E15,0))</f>
        <v>0</v>
      </c>
      <c r="X15" s="34">
        <f>IF(YEAR($H15)&lt;YEAR(Cashflow!$D$2),0,IF(WEEKNUM($H15)=X$3,$E15,0))</f>
        <v>0</v>
      </c>
      <c r="Y15" s="34">
        <f>IF(YEAR($H15)&lt;YEAR(Cashflow!$D$2),0,IF(WEEKNUM($H15)=Y$3,$E15,0))</f>
        <v>0</v>
      </c>
      <c r="Z15" s="34">
        <f>IF(YEAR($H15)&lt;YEAR(Cashflow!$D$2),0,IF(WEEKNUM($H15)=Z$3,$E15,0))</f>
        <v>0</v>
      </c>
      <c r="AA15" s="34">
        <f>IF(YEAR($H15)&lt;YEAR(Cashflow!$D$2),0,IF(WEEKNUM($H15)=AA$3,$E15,0))</f>
        <v>0</v>
      </c>
      <c r="AB15" s="34">
        <f>IF(YEAR($H15)&lt;YEAR(Cashflow!$D$2),0,IF(WEEKNUM($H15)=AB$3,$E15,0))</f>
        <v>0</v>
      </c>
      <c r="AC15" s="34">
        <f>IF(YEAR($H15)&lt;YEAR(Cashflow!$D$2),0,IF(WEEKNUM($H15)=AC$3,$E15,0))</f>
        <v>0</v>
      </c>
      <c r="AD15" s="34">
        <f>IF(YEAR($H15)&lt;YEAR(Cashflow!$D$2),0,IF(WEEKNUM($H15)=AD$3,$E15,0))</f>
        <v>0</v>
      </c>
      <c r="AE15" s="34">
        <f>IF(YEAR($H15)&lt;YEAR(Cashflow!$D$2),0,IF(WEEKNUM($H15)=AE$3,$E15,0))</f>
        <v>0</v>
      </c>
      <c r="AF15" s="34">
        <f>IF(YEAR($H15)&lt;YEAR(Cashflow!$D$2),0,IF(WEEKNUM($H15)=AF$3,$E15,0))</f>
        <v>0</v>
      </c>
      <c r="AG15" s="34">
        <f>IF(YEAR($H15)&lt;YEAR(Cashflow!$D$2),0,IF(WEEKNUM($H15)=AG$3,$E15,0))</f>
        <v>0</v>
      </c>
      <c r="AH15" s="34">
        <f>IF(YEAR($H15)&lt;YEAR(Cashflow!$D$2),0,IF(WEEKNUM($H15)=AH$3,$E15,0))</f>
        <v>0</v>
      </c>
      <c r="AI15" s="34">
        <f>IF(YEAR($H15)&lt;YEAR(Cashflow!$D$2),0,IF(WEEKNUM($H15)=AI$3,$E15,0))</f>
        <v>0</v>
      </c>
      <c r="AJ15" s="34">
        <f>IF(YEAR($H15)&lt;YEAR(Cashflow!$D$2),0,IF(WEEKNUM($H15)=AJ$3,$E15,0))</f>
        <v>0</v>
      </c>
      <c r="AK15" s="34">
        <f>IF(YEAR($H15)&lt;YEAR(Cashflow!$D$2),0,IF(WEEKNUM($H15)=AK$3,$E15,0))</f>
        <v>0</v>
      </c>
      <c r="AL15" s="34">
        <f>IF(YEAR($H15)&lt;YEAR(Cashflow!$D$2),0,IF(WEEKNUM($H15)=AL$3,$E15,0))</f>
        <v>0</v>
      </c>
      <c r="AM15" s="34">
        <f>IF(YEAR($H15)&lt;YEAR(Cashflow!$D$2),0,IF(WEEKNUM($H15)=AM$3,$E15,0))</f>
        <v>0</v>
      </c>
      <c r="AN15" s="34">
        <f>IF(YEAR($H15)&lt;YEAR(Cashflow!$D$2),0,IF(WEEKNUM($H15)=AN$3,$E15,0))</f>
        <v>0</v>
      </c>
      <c r="AO15" s="34">
        <f>IF(YEAR($H15)&lt;YEAR(Cashflow!$D$2),0,IF(WEEKNUM($H15)=AO$3,$E15,0))</f>
        <v>0</v>
      </c>
      <c r="AP15" s="34">
        <f>IF(YEAR($H15)&lt;YEAR(Cashflow!$D$2),0,IF(WEEKNUM($H15)=AP$3,$E15,0))</f>
        <v>0</v>
      </c>
      <c r="AQ15" s="34">
        <f>IF(YEAR($H15)&lt;YEAR(Cashflow!$D$2),0,IF(WEEKNUM($H15)=AQ$3,$E15,0))</f>
        <v>0</v>
      </c>
      <c r="AR15" s="34">
        <f>IF(YEAR($H15)&lt;YEAR(Cashflow!$D$2),0,IF(WEEKNUM($H15)=AR$3,$E15,0))</f>
        <v>0</v>
      </c>
      <c r="AS15" s="34">
        <f>IF(YEAR($H15)&lt;YEAR(Cashflow!$D$2),0,IF(WEEKNUM($H15)=AS$3,$E15,0))</f>
        <v>0</v>
      </c>
      <c r="AT15" s="34">
        <f>IF(YEAR($H15)&lt;YEAR(Cashflow!$D$2),0,IF(WEEKNUM($H15)=AT$3,$E15,0))</f>
        <v>0</v>
      </c>
      <c r="AU15" s="34">
        <f>IF(YEAR($H15)&lt;YEAR(Cashflow!$D$2),0,IF(WEEKNUM($H15)=AU$3,$E15,0))</f>
        <v>0</v>
      </c>
      <c r="AV15" s="34">
        <f>IF(YEAR($H15)&lt;YEAR(Cashflow!$D$2),0,IF(WEEKNUM($H15)=AV$3,$E15,0))</f>
        <v>0</v>
      </c>
      <c r="AW15" s="34">
        <f>IF(YEAR($H15)&lt;YEAR(Cashflow!$D$2),0,IF(WEEKNUM($H15)=AW$3,$E15,0))</f>
        <v>0</v>
      </c>
    </row>
    <row r="16" spans="1:49" ht="15">
      <c r="B16" s="5" t="s">
        <v>204</v>
      </c>
      <c r="C16" s="4">
        <v>43896</v>
      </c>
      <c r="D16" s="4">
        <v>43918</v>
      </c>
      <c r="E16" s="3">
        <v>363</v>
      </c>
      <c r="F16" s="1">
        <v>10</v>
      </c>
      <c r="G16" s="46">
        <v>0</v>
      </c>
      <c r="H16" s="31">
        <f t="shared" si="4"/>
        <v>43918</v>
      </c>
      <c r="I16" s="34">
        <f>IF(YEAR($H16)&lt;YEAR(Cashflow!$D$2),$E16,IF(WEEKNUM($H16)&lt;=I$3,$E16,0))</f>
        <v>363</v>
      </c>
      <c r="J16" s="34">
        <f>IF(YEAR($H16)&lt;YEAR(Cashflow!$D$2),0,IF(WEEKNUM($H16)=J$3,$E16,0))</f>
        <v>0</v>
      </c>
      <c r="K16" s="34">
        <f>IF(YEAR($H16)&lt;YEAR(Cashflow!$D$2),0,IF(WEEKNUM($H16)=K$3,$E16,0))</f>
        <v>0</v>
      </c>
      <c r="L16" s="34">
        <f>IF(YEAR($H16)&lt;YEAR(Cashflow!$D$2),0,IF(WEEKNUM($H16)=L$3,$E16,0))</f>
        <v>0</v>
      </c>
      <c r="M16" s="34">
        <f>IF(YEAR($H16)&lt;YEAR(Cashflow!$D$2),0,IF(WEEKNUM($H16)=M$3,$E16,0))</f>
        <v>0</v>
      </c>
      <c r="N16" s="34">
        <f>IF(YEAR($H16)&lt;YEAR(Cashflow!$D$2),0,IF(WEEKNUM($H16)=N$3,$E16,0))</f>
        <v>0</v>
      </c>
      <c r="O16" s="34">
        <f>IF(YEAR($H16)&lt;YEAR(Cashflow!$D$2),0,IF(WEEKNUM($H16)=O$3,$E16,0))</f>
        <v>0</v>
      </c>
      <c r="P16" s="34">
        <f>IF(YEAR($H16)&lt;YEAR(Cashflow!$D$2),0,IF(WEEKNUM($H16)=P$3,$E16,0))</f>
        <v>0</v>
      </c>
      <c r="Q16" s="34">
        <f>IF(YEAR($H16)&lt;YEAR(Cashflow!$D$2),0,IF(WEEKNUM($H16)=Q$3,$E16,0))</f>
        <v>0</v>
      </c>
      <c r="R16" s="34">
        <f>IF(YEAR($H16)&lt;YEAR(Cashflow!$D$2),0,IF(WEEKNUM($H16)=R$3,$E16,0))</f>
        <v>0</v>
      </c>
      <c r="S16" s="34">
        <f>IF(YEAR($H16)&lt;YEAR(Cashflow!$D$2),0,IF(WEEKNUM($H16)=S$3,$E16,0))</f>
        <v>0</v>
      </c>
      <c r="T16" s="34">
        <f>IF(YEAR($H16)&lt;YEAR(Cashflow!$D$2),0,IF(WEEKNUM($H16)=T$3,$E16,0))</f>
        <v>0</v>
      </c>
      <c r="U16" s="34">
        <f>IF(YEAR($H16)&lt;YEAR(Cashflow!$D$2),0,IF(WEEKNUM($H16)=U$3,$E16,0))</f>
        <v>0</v>
      </c>
      <c r="V16" s="34">
        <f>IF(YEAR($H16)&lt;YEAR(Cashflow!$D$2),0,IF(WEEKNUM($H16)=V$3,$E16,0))</f>
        <v>0</v>
      </c>
      <c r="W16" s="34">
        <f>IF(YEAR($H16)&lt;YEAR(Cashflow!$D$2),0,IF(WEEKNUM($H16)=W$3,$E16,0))</f>
        <v>0</v>
      </c>
      <c r="X16" s="34">
        <f>IF(YEAR($H16)&lt;YEAR(Cashflow!$D$2),0,IF(WEEKNUM($H16)=X$3,$E16,0))</f>
        <v>0</v>
      </c>
      <c r="Y16" s="34">
        <f>IF(YEAR($H16)&lt;YEAR(Cashflow!$D$2),0,IF(WEEKNUM($H16)=Y$3,$E16,0))</f>
        <v>0</v>
      </c>
      <c r="Z16" s="34">
        <f>IF(YEAR($H16)&lt;YEAR(Cashflow!$D$2),0,IF(WEEKNUM($H16)=Z$3,$E16,0))</f>
        <v>0</v>
      </c>
      <c r="AA16" s="34">
        <f>IF(YEAR($H16)&lt;YEAR(Cashflow!$D$2),0,IF(WEEKNUM($H16)=AA$3,$E16,0))</f>
        <v>0</v>
      </c>
      <c r="AB16" s="34">
        <f>IF(YEAR($H16)&lt;YEAR(Cashflow!$D$2),0,IF(WEEKNUM($H16)=AB$3,$E16,0))</f>
        <v>0</v>
      </c>
      <c r="AC16" s="34">
        <f>IF(YEAR($H16)&lt;YEAR(Cashflow!$D$2),0,IF(WEEKNUM($H16)=AC$3,$E16,0))</f>
        <v>0</v>
      </c>
      <c r="AD16" s="34">
        <f>IF(YEAR($H16)&lt;YEAR(Cashflow!$D$2),0,IF(WEEKNUM($H16)=AD$3,$E16,0))</f>
        <v>0</v>
      </c>
      <c r="AE16" s="34">
        <f>IF(YEAR($H16)&lt;YEAR(Cashflow!$D$2),0,IF(WEEKNUM($H16)=AE$3,$E16,0))</f>
        <v>0</v>
      </c>
      <c r="AF16" s="34">
        <f>IF(YEAR($H16)&lt;YEAR(Cashflow!$D$2),0,IF(WEEKNUM($H16)=AF$3,$E16,0))</f>
        <v>0</v>
      </c>
      <c r="AG16" s="34">
        <f>IF(YEAR($H16)&lt;YEAR(Cashflow!$D$2),0,IF(WEEKNUM($H16)=AG$3,$E16,0))</f>
        <v>0</v>
      </c>
      <c r="AH16" s="34">
        <f>IF(YEAR($H16)&lt;YEAR(Cashflow!$D$2),0,IF(WEEKNUM($H16)=AH$3,$E16,0))</f>
        <v>0</v>
      </c>
      <c r="AI16" s="34">
        <f>IF(YEAR($H16)&lt;YEAR(Cashflow!$D$2),0,IF(WEEKNUM($H16)=AI$3,$E16,0))</f>
        <v>0</v>
      </c>
      <c r="AJ16" s="34">
        <f>IF(YEAR($H16)&lt;YEAR(Cashflow!$D$2),0,IF(WEEKNUM($H16)=AJ$3,$E16,0))</f>
        <v>0</v>
      </c>
      <c r="AK16" s="34">
        <f>IF(YEAR($H16)&lt;YEAR(Cashflow!$D$2),0,IF(WEEKNUM($H16)=AK$3,$E16,0))</f>
        <v>0</v>
      </c>
      <c r="AL16" s="34">
        <f>IF(YEAR($H16)&lt;YEAR(Cashflow!$D$2),0,IF(WEEKNUM($H16)=AL$3,$E16,0))</f>
        <v>0</v>
      </c>
      <c r="AM16" s="34">
        <f>IF(YEAR($H16)&lt;YEAR(Cashflow!$D$2),0,IF(WEEKNUM($H16)=AM$3,$E16,0))</f>
        <v>0</v>
      </c>
      <c r="AN16" s="34">
        <f>IF(YEAR($H16)&lt;YEAR(Cashflow!$D$2),0,IF(WEEKNUM($H16)=AN$3,$E16,0))</f>
        <v>0</v>
      </c>
      <c r="AO16" s="34">
        <f>IF(YEAR($H16)&lt;YEAR(Cashflow!$D$2),0,IF(WEEKNUM($H16)=AO$3,$E16,0))</f>
        <v>0</v>
      </c>
      <c r="AP16" s="34">
        <f>IF(YEAR($H16)&lt;YEAR(Cashflow!$D$2),0,IF(WEEKNUM($H16)=AP$3,$E16,0))</f>
        <v>0</v>
      </c>
      <c r="AQ16" s="34">
        <f>IF(YEAR($H16)&lt;YEAR(Cashflow!$D$2),0,IF(WEEKNUM($H16)=AQ$3,$E16,0))</f>
        <v>0</v>
      </c>
      <c r="AR16" s="34">
        <f>IF(YEAR($H16)&lt;YEAR(Cashflow!$D$2),0,IF(WEEKNUM($H16)=AR$3,$E16,0))</f>
        <v>0</v>
      </c>
      <c r="AS16" s="34">
        <f>IF(YEAR($H16)&lt;YEAR(Cashflow!$D$2),0,IF(WEEKNUM($H16)=AS$3,$E16,0))</f>
        <v>0</v>
      </c>
      <c r="AT16" s="34">
        <f>IF(YEAR($H16)&lt;YEAR(Cashflow!$D$2),0,IF(WEEKNUM($H16)=AT$3,$E16,0))</f>
        <v>0</v>
      </c>
      <c r="AU16" s="34">
        <f>IF(YEAR($H16)&lt;YEAR(Cashflow!$D$2),0,IF(WEEKNUM($H16)=AU$3,$E16,0))</f>
        <v>0</v>
      </c>
      <c r="AV16" s="34">
        <f>IF(YEAR($H16)&lt;YEAR(Cashflow!$D$2),0,IF(WEEKNUM($H16)=AV$3,$E16,0))</f>
        <v>0</v>
      </c>
      <c r="AW16" s="34">
        <f>IF(YEAR($H16)&lt;YEAR(Cashflow!$D$2),0,IF(WEEKNUM($H16)=AW$3,$E16,0))</f>
        <v>0</v>
      </c>
    </row>
    <row r="17" spans="2:49" ht="15">
      <c r="B17" s="5" t="s">
        <v>205</v>
      </c>
      <c r="C17" s="4">
        <v>43896</v>
      </c>
      <c r="D17" s="4">
        <v>43918</v>
      </c>
      <c r="E17" s="3">
        <v>363</v>
      </c>
      <c r="F17" s="1">
        <v>10</v>
      </c>
      <c r="G17" s="46">
        <v>0</v>
      </c>
      <c r="H17" s="31">
        <f t="shared" si="4"/>
        <v>43918</v>
      </c>
      <c r="I17" s="34">
        <f>IF(YEAR($H17)&lt;YEAR(Cashflow!$D$2),$E17,IF(WEEKNUM($H17)&lt;=I$3,$E17,0))</f>
        <v>363</v>
      </c>
      <c r="J17" s="34">
        <f>IF(YEAR($H17)&lt;YEAR(Cashflow!$D$2),0,IF(WEEKNUM($H17)=J$3,$E17,0))</f>
        <v>0</v>
      </c>
      <c r="K17" s="34">
        <f>IF(YEAR($H17)&lt;YEAR(Cashflow!$D$2),0,IF(WEEKNUM($H17)=K$3,$E17,0))</f>
        <v>0</v>
      </c>
      <c r="L17" s="34">
        <f>IF(YEAR($H17)&lt;YEAR(Cashflow!$D$2),0,IF(WEEKNUM($H17)=L$3,$E17,0))</f>
        <v>0</v>
      </c>
      <c r="M17" s="34">
        <f>IF(YEAR($H17)&lt;YEAR(Cashflow!$D$2),0,IF(WEEKNUM($H17)=M$3,$E17,0))</f>
        <v>0</v>
      </c>
      <c r="N17" s="34">
        <f>IF(YEAR($H17)&lt;YEAR(Cashflow!$D$2),0,IF(WEEKNUM($H17)=N$3,$E17,0))</f>
        <v>0</v>
      </c>
      <c r="O17" s="34">
        <f>IF(YEAR($H17)&lt;YEAR(Cashflow!$D$2),0,IF(WEEKNUM($H17)=O$3,$E17,0))</f>
        <v>0</v>
      </c>
      <c r="P17" s="34">
        <f>IF(YEAR($H17)&lt;YEAR(Cashflow!$D$2),0,IF(WEEKNUM($H17)=P$3,$E17,0))</f>
        <v>0</v>
      </c>
      <c r="Q17" s="34">
        <f>IF(YEAR($H17)&lt;YEAR(Cashflow!$D$2),0,IF(WEEKNUM($H17)=Q$3,$E17,0))</f>
        <v>0</v>
      </c>
      <c r="R17" s="34">
        <f>IF(YEAR($H17)&lt;YEAR(Cashflow!$D$2),0,IF(WEEKNUM($H17)=R$3,$E17,0))</f>
        <v>0</v>
      </c>
      <c r="S17" s="34">
        <f>IF(YEAR($H17)&lt;YEAR(Cashflow!$D$2),0,IF(WEEKNUM($H17)=S$3,$E17,0))</f>
        <v>0</v>
      </c>
      <c r="T17" s="34">
        <f>IF(YEAR($H17)&lt;YEAR(Cashflow!$D$2),0,IF(WEEKNUM($H17)=T$3,$E17,0))</f>
        <v>0</v>
      </c>
      <c r="U17" s="34">
        <f>IF(YEAR($H17)&lt;YEAR(Cashflow!$D$2),0,IF(WEEKNUM($H17)=U$3,$E17,0))</f>
        <v>0</v>
      </c>
      <c r="V17" s="34">
        <f>IF(YEAR($H17)&lt;YEAR(Cashflow!$D$2),0,IF(WEEKNUM($H17)=V$3,$E17,0))</f>
        <v>0</v>
      </c>
      <c r="W17" s="34">
        <f>IF(YEAR($H17)&lt;YEAR(Cashflow!$D$2),0,IF(WEEKNUM($H17)=W$3,$E17,0))</f>
        <v>0</v>
      </c>
      <c r="X17" s="34">
        <f>IF(YEAR($H17)&lt;YEAR(Cashflow!$D$2),0,IF(WEEKNUM($H17)=X$3,$E17,0))</f>
        <v>0</v>
      </c>
      <c r="Y17" s="34">
        <f>IF(YEAR($H17)&lt;YEAR(Cashflow!$D$2),0,IF(WEEKNUM($H17)=Y$3,$E17,0))</f>
        <v>0</v>
      </c>
      <c r="Z17" s="34">
        <f>IF(YEAR($H17)&lt;YEAR(Cashflow!$D$2),0,IF(WEEKNUM($H17)=Z$3,$E17,0))</f>
        <v>0</v>
      </c>
      <c r="AA17" s="34">
        <f>IF(YEAR($H17)&lt;YEAR(Cashflow!$D$2),0,IF(WEEKNUM($H17)=AA$3,$E17,0))</f>
        <v>0</v>
      </c>
      <c r="AB17" s="34">
        <f>IF(YEAR($H17)&lt;YEAR(Cashflow!$D$2),0,IF(WEEKNUM($H17)=AB$3,$E17,0))</f>
        <v>0</v>
      </c>
      <c r="AC17" s="34">
        <f>IF(YEAR($H17)&lt;YEAR(Cashflow!$D$2),0,IF(WEEKNUM($H17)=AC$3,$E17,0))</f>
        <v>0</v>
      </c>
      <c r="AD17" s="34">
        <f>IF(YEAR($H17)&lt;YEAR(Cashflow!$D$2),0,IF(WEEKNUM($H17)=AD$3,$E17,0))</f>
        <v>0</v>
      </c>
      <c r="AE17" s="34">
        <f>IF(YEAR($H17)&lt;YEAR(Cashflow!$D$2),0,IF(WEEKNUM($H17)=AE$3,$E17,0))</f>
        <v>0</v>
      </c>
      <c r="AF17" s="34">
        <f>IF(YEAR($H17)&lt;YEAR(Cashflow!$D$2),0,IF(WEEKNUM($H17)=AF$3,$E17,0))</f>
        <v>0</v>
      </c>
      <c r="AG17" s="34">
        <f>IF(YEAR($H17)&lt;YEAR(Cashflow!$D$2),0,IF(WEEKNUM($H17)=AG$3,$E17,0))</f>
        <v>0</v>
      </c>
      <c r="AH17" s="34">
        <f>IF(YEAR($H17)&lt;YEAR(Cashflow!$D$2),0,IF(WEEKNUM($H17)=AH$3,$E17,0))</f>
        <v>0</v>
      </c>
      <c r="AI17" s="34">
        <f>IF(YEAR($H17)&lt;YEAR(Cashflow!$D$2),0,IF(WEEKNUM($H17)=AI$3,$E17,0))</f>
        <v>0</v>
      </c>
      <c r="AJ17" s="34">
        <f>IF(YEAR($H17)&lt;YEAR(Cashflow!$D$2),0,IF(WEEKNUM($H17)=AJ$3,$E17,0))</f>
        <v>0</v>
      </c>
      <c r="AK17" s="34">
        <f>IF(YEAR($H17)&lt;YEAR(Cashflow!$D$2),0,IF(WEEKNUM($H17)=AK$3,$E17,0))</f>
        <v>0</v>
      </c>
      <c r="AL17" s="34">
        <f>IF(YEAR($H17)&lt;YEAR(Cashflow!$D$2),0,IF(WEEKNUM($H17)=AL$3,$E17,0))</f>
        <v>0</v>
      </c>
      <c r="AM17" s="34">
        <f>IF(YEAR($H17)&lt;YEAR(Cashflow!$D$2),0,IF(WEEKNUM($H17)=AM$3,$E17,0))</f>
        <v>0</v>
      </c>
      <c r="AN17" s="34">
        <f>IF(YEAR($H17)&lt;YEAR(Cashflow!$D$2),0,IF(WEEKNUM($H17)=AN$3,$E17,0))</f>
        <v>0</v>
      </c>
      <c r="AO17" s="34">
        <f>IF(YEAR($H17)&lt;YEAR(Cashflow!$D$2),0,IF(WEEKNUM($H17)=AO$3,$E17,0))</f>
        <v>0</v>
      </c>
      <c r="AP17" s="34">
        <f>IF(YEAR($H17)&lt;YEAR(Cashflow!$D$2),0,IF(WEEKNUM($H17)=AP$3,$E17,0))</f>
        <v>0</v>
      </c>
      <c r="AQ17" s="34">
        <f>IF(YEAR($H17)&lt;YEAR(Cashflow!$D$2),0,IF(WEEKNUM($H17)=AQ$3,$E17,0))</f>
        <v>0</v>
      </c>
      <c r="AR17" s="34">
        <f>IF(YEAR($H17)&lt;YEAR(Cashflow!$D$2),0,IF(WEEKNUM($H17)=AR$3,$E17,0))</f>
        <v>0</v>
      </c>
      <c r="AS17" s="34">
        <f>IF(YEAR($H17)&lt;YEAR(Cashflow!$D$2),0,IF(WEEKNUM($H17)=AS$3,$E17,0))</f>
        <v>0</v>
      </c>
      <c r="AT17" s="34">
        <f>IF(YEAR($H17)&lt;YEAR(Cashflow!$D$2),0,IF(WEEKNUM($H17)=AT$3,$E17,0))</f>
        <v>0</v>
      </c>
      <c r="AU17" s="34">
        <f>IF(YEAR($H17)&lt;YEAR(Cashflow!$D$2),0,IF(WEEKNUM($H17)=AU$3,$E17,0))</f>
        <v>0</v>
      </c>
      <c r="AV17" s="34">
        <f>IF(YEAR($H17)&lt;YEAR(Cashflow!$D$2),0,IF(WEEKNUM($H17)=AV$3,$E17,0))</f>
        <v>0</v>
      </c>
      <c r="AW17" s="34">
        <f>IF(YEAR($H17)&lt;YEAR(Cashflow!$D$2),0,IF(WEEKNUM($H17)=AW$3,$E17,0))</f>
        <v>0</v>
      </c>
    </row>
    <row r="18" spans="2:49" ht="15">
      <c r="B18" s="5" t="s">
        <v>206</v>
      </c>
      <c r="C18" s="4">
        <v>43899</v>
      </c>
      <c r="D18" s="4">
        <v>43921</v>
      </c>
      <c r="E18" s="3">
        <v>363</v>
      </c>
      <c r="F18" s="1">
        <v>7</v>
      </c>
      <c r="G18" s="46">
        <v>0</v>
      </c>
      <c r="H18" s="31">
        <f t="shared" si="4"/>
        <v>43921</v>
      </c>
      <c r="I18" s="34">
        <f>IF(YEAR($H18)&lt;YEAR(Cashflow!$D$2),$E18,IF(WEEKNUM($H18)&lt;=I$3,$E18,0))</f>
        <v>0</v>
      </c>
      <c r="J18" s="34">
        <f>IF(YEAR($H18)&lt;YEAR(Cashflow!$D$2),0,IF(WEEKNUM($H18)=J$3,$E18,0))</f>
        <v>363</v>
      </c>
      <c r="K18" s="34">
        <f>IF(YEAR($H18)&lt;YEAR(Cashflow!$D$2),0,IF(WEEKNUM($H18)=K$3,$E18,0))</f>
        <v>0</v>
      </c>
      <c r="L18" s="34">
        <f>IF(YEAR($H18)&lt;YEAR(Cashflow!$D$2),0,IF(WEEKNUM($H18)=L$3,$E18,0))</f>
        <v>0</v>
      </c>
      <c r="M18" s="34">
        <f>IF(YEAR($H18)&lt;YEAR(Cashflow!$D$2),0,IF(WEEKNUM($H18)=M$3,$E18,0))</f>
        <v>0</v>
      </c>
      <c r="N18" s="34">
        <f>IF(YEAR($H18)&lt;YEAR(Cashflow!$D$2),0,IF(WEEKNUM($H18)=N$3,$E18,0))</f>
        <v>0</v>
      </c>
      <c r="O18" s="34">
        <f>IF(YEAR($H18)&lt;YEAR(Cashflow!$D$2),0,IF(WEEKNUM($H18)=O$3,$E18,0))</f>
        <v>0</v>
      </c>
      <c r="P18" s="34">
        <f>IF(YEAR($H18)&lt;YEAR(Cashflow!$D$2),0,IF(WEEKNUM($H18)=P$3,$E18,0))</f>
        <v>0</v>
      </c>
      <c r="Q18" s="34">
        <f>IF(YEAR($H18)&lt;YEAR(Cashflow!$D$2),0,IF(WEEKNUM($H18)=Q$3,$E18,0))</f>
        <v>0</v>
      </c>
      <c r="R18" s="34">
        <f>IF(YEAR($H18)&lt;YEAR(Cashflow!$D$2),0,IF(WEEKNUM($H18)=R$3,$E18,0))</f>
        <v>0</v>
      </c>
      <c r="S18" s="34">
        <f>IF(YEAR($H18)&lt;YEAR(Cashflow!$D$2),0,IF(WEEKNUM($H18)=S$3,$E18,0))</f>
        <v>0</v>
      </c>
      <c r="T18" s="34">
        <f>IF(YEAR($H18)&lt;YEAR(Cashflow!$D$2),0,IF(WEEKNUM($H18)=T$3,$E18,0))</f>
        <v>0</v>
      </c>
      <c r="U18" s="34">
        <f>IF(YEAR($H18)&lt;YEAR(Cashflow!$D$2),0,IF(WEEKNUM($H18)=U$3,$E18,0))</f>
        <v>0</v>
      </c>
      <c r="V18" s="34">
        <f>IF(YEAR($H18)&lt;YEAR(Cashflow!$D$2),0,IF(WEEKNUM($H18)=V$3,$E18,0))</f>
        <v>0</v>
      </c>
      <c r="W18" s="34">
        <f>IF(YEAR($H18)&lt;YEAR(Cashflow!$D$2),0,IF(WEEKNUM($H18)=W$3,$E18,0))</f>
        <v>0</v>
      </c>
      <c r="X18" s="34">
        <f>IF(YEAR($H18)&lt;YEAR(Cashflow!$D$2),0,IF(WEEKNUM($H18)=X$3,$E18,0))</f>
        <v>0</v>
      </c>
      <c r="Y18" s="34">
        <f>IF(YEAR($H18)&lt;YEAR(Cashflow!$D$2),0,IF(WEEKNUM($H18)=Y$3,$E18,0))</f>
        <v>0</v>
      </c>
      <c r="Z18" s="34">
        <f>IF(YEAR($H18)&lt;YEAR(Cashflow!$D$2),0,IF(WEEKNUM($H18)=Z$3,$E18,0))</f>
        <v>0</v>
      </c>
      <c r="AA18" s="34">
        <f>IF(YEAR($H18)&lt;YEAR(Cashflow!$D$2),0,IF(WEEKNUM($H18)=AA$3,$E18,0))</f>
        <v>0</v>
      </c>
      <c r="AB18" s="34">
        <f>IF(YEAR($H18)&lt;YEAR(Cashflow!$D$2),0,IF(WEEKNUM($H18)=AB$3,$E18,0))</f>
        <v>0</v>
      </c>
      <c r="AC18" s="34">
        <f>IF(YEAR($H18)&lt;YEAR(Cashflow!$D$2),0,IF(WEEKNUM($H18)=AC$3,$E18,0))</f>
        <v>0</v>
      </c>
      <c r="AD18" s="34">
        <f>IF(YEAR($H18)&lt;YEAR(Cashflow!$D$2),0,IF(WEEKNUM($H18)=AD$3,$E18,0))</f>
        <v>0</v>
      </c>
      <c r="AE18" s="34">
        <f>IF(YEAR($H18)&lt;YEAR(Cashflow!$D$2),0,IF(WEEKNUM($H18)=AE$3,$E18,0))</f>
        <v>0</v>
      </c>
      <c r="AF18" s="34">
        <f>IF(YEAR($H18)&lt;YEAR(Cashflow!$D$2),0,IF(WEEKNUM($H18)=AF$3,$E18,0))</f>
        <v>0</v>
      </c>
      <c r="AG18" s="34">
        <f>IF(YEAR($H18)&lt;YEAR(Cashflow!$D$2),0,IF(WEEKNUM($H18)=AG$3,$E18,0))</f>
        <v>0</v>
      </c>
      <c r="AH18" s="34">
        <f>IF(YEAR($H18)&lt;YEAR(Cashflow!$D$2),0,IF(WEEKNUM($H18)=AH$3,$E18,0))</f>
        <v>0</v>
      </c>
      <c r="AI18" s="34">
        <f>IF(YEAR($H18)&lt;YEAR(Cashflow!$D$2),0,IF(WEEKNUM($H18)=AI$3,$E18,0))</f>
        <v>0</v>
      </c>
      <c r="AJ18" s="34">
        <f>IF(YEAR($H18)&lt;YEAR(Cashflow!$D$2),0,IF(WEEKNUM($H18)=AJ$3,$E18,0))</f>
        <v>0</v>
      </c>
      <c r="AK18" s="34">
        <f>IF(YEAR($H18)&lt;YEAR(Cashflow!$D$2),0,IF(WEEKNUM($H18)=AK$3,$E18,0))</f>
        <v>0</v>
      </c>
      <c r="AL18" s="34">
        <f>IF(YEAR($H18)&lt;YEAR(Cashflow!$D$2),0,IF(WEEKNUM($H18)=AL$3,$E18,0))</f>
        <v>0</v>
      </c>
      <c r="AM18" s="34">
        <f>IF(YEAR($H18)&lt;YEAR(Cashflow!$D$2),0,IF(WEEKNUM($H18)=AM$3,$E18,0))</f>
        <v>0</v>
      </c>
      <c r="AN18" s="34">
        <f>IF(YEAR($H18)&lt;YEAR(Cashflow!$D$2),0,IF(WEEKNUM($H18)=AN$3,$E18,0))</f>
        <v>0</v>
      </c>
      <c r="AO18" s="34">
        <f>IF(YEAR($H18)&lt;YEAR(Cashflow!$D$2),0,IF(WEEKNUM($H18)=AO$3,$E18,0))</f>
        <v>0</v>
      </c>
      <c r="AP18" s="34">
        <f>IF(YEAR($H18)&lt;YEAR(Cashflow!$D$2),0,IF(WEEKNUM($H18)=AP$3,$E18,0))</f>
        <v>0</v>
      </c>
      <c r="AQ18" s="34">
        <f>IF(YEAR($H18)&lt;YEAR(Cashflow!$D$2),0,IF(WEEKNUM($H18)=AQ$3,$E18,0))</f>
        <v>0</v>
      </c>
      <c r="AR18" s="34">
        <f>IF(YEAR($H18)&lt;YEAR(Cashflow!$D$2),0,IF(WEEKNUM($H18)=AR$3,$E18,0))</f>
        <v>0</v>
      </c>
      <c r="AS18" s="34">
        <f>IF(YEAR($H18)&lt;YEAR(Cashflow!$D$2),0,IF(WEEKNUM($H18)=AS$3,$E18,0))</f>
        <v>0</v>
      </c>
      <c r="AT18" s="34">
        <f>IF(YEAR($H18)&lt;YEAR(Cashflow!$D$2),0,IF(WEEKNUM($H18)=AT$3,$E18,0))</f>
        <v>0</v>
      </c>
      <c r="AU18" s="34">
        <f>IF(YEAR($H18)&lt;YEAR(Cashflow!$D$2),0,IF(WEEKNUM($H18)=AU$3,$E18,0))</f>
        <v>0</v>
      </c>
      <c r="AV18" s="34">
        <f>IF(YEAR($H18)&lt;YEAR(Cashflow!$D$2),0,IF(WEEKNUM($H18)=AV$3,$E18,0))</f>
        <v>0</v>
      </c>
      <c r="AW18" s="34">
        <f>IF(YEAR($H18)&lt;YEAR(Cashflow!$D$2),0,IF(WEEKNUM($H18)=AW$3,$E18,0))</f>
        <v>0</v>
      </c>
    </row>
    <row r="19" spans="2:49" ht="15">
      <c r="B19" s="5" t="s">
        <v>207</v>
      </c>
      <c r="C19" s="4">
        <v>43899</v>
      </c>
      <c r="D19" s="4">
        <v>43921</v>
      </c>
      <c r="E19" s="6">
        <v>5763.8</v>
      </c>
      <c r="F19" s="1">
        <v>7</v>
      </c>
      <c r="G19" s="46">
        <v>0</v>
      </c>
      <c r="H19" s="31">
        <f t="shared" si="4"/>
        <v>43921</v>
      </c>
      <c r="I19" s="34">
        <f>IF(YEAR($H19)&lt;YEAR(Cashflow!$D$2),$E19,IF(WEEKNUM($H19)&lt;=I$3,$E19,0))</f>
        <v>0</v>
      </c>
      <c r="J19" s="34">
        <f>IF(YEAR($H19)&lt;YEAR(Cashflow!$D$2),0,IF(WEEKNUM($H19)=J$3,$E19,0))</f>
        <v>5763.8</v>
      </c>
      <c r="K19" s="34">
        <f>IF(YEAR($H19)&lt;YEAR(Cashflow!$D$2),0,IF(WEEKNUM($H19)=K$3,$E19,0))</f>
        <v>0</v>
      </c>
      <c r="L19" s="34">
        <f>IF(YEAR($H19)&lt;YEAR(Cashflow!$D$2),0,IF(WEEKNUM($H19)=L$3,$E19,0))</f>
        <v>0</v>
      </c>
      <c r="M19" s="34">
        <f>IF(YEAR($H19)&lt;YEAR(Cashflow!$D$2),0,IF(WEEKNUM($H19)=M$3,$E19,0))</f>
        <v>0</v>
      </c>
      <c r="N19" s="34">
        <f>IF(YEAR($H19)&lt;YEAR(Cashflow!$D$2),0,IF(WEEKNUM($H19)=N$3,$E19,0))</f>
        <v>0</v>
      </c>
      <c r="O19" s="34">
        <f>IF(YEAR($H19)&lt;YEAR(Cashflow!$D$2),0,IF(WEEKNUM($H19)=O$3,$E19,0))</f>
        <v>0</v>
      </c>
      <c r="P19" s="34">
        <f>IF(YEAR($H19)&lt;YEAR(Cashflow!$D$2),0,IF(WEEKNUM($H19)=P$3,$E19,0))</f>
        <v>0</v>
      </c>
      <c r="Q19" s="34">
        <f>IF(YEAR($H19)&lt;YEAR(Cashflow!$D$2),0,IF(WEEKNUM($H19)=Q$3,$E19,0))</f>
        <v>0</v>
      </c>
      <c r="R19" s="34">
        <f>IF(YEAR($H19)&lt;YEAR(Cashflow!$D$2),0,IF(WEEKNUM($H19)=R$3,$E19,0))</f>
        <v>0</v>
      </c>
      <c r="S19" s="34">
        <f>IF(YEAR($H19)&lt;YEAR(Cashflow!$D$2),0,IF(WEEKNUM($H19)=S$3,$E19,0))</f>
        <v>0</v>
      </c>
      <c r="T19" s="34">
        <f>IF(YEAR($H19)&lt;YEAR(Cashflow!$D$2),0,IF(WEEKNUM($H19)=T$3,$E19,0))</f>
        <v>0</v>
      </c>
      <c r="U19" s="34">
        <f>IF(YEAR($H19)&lt;YEAR(Cashflow!$D$2),0,IF(WEEKNUM($H19)=U$3,$E19,0))</f>
        <v>0</v>
      </c>
      <c r="V19" s="34">
        <f>IF(YEAR($H19)&lt;YEAR(Cashflow!$D$2),0,IF(WEEKNUM($H19)=V$3,$E19,0))</f>
        <v>0</v>
      </c>
      <c r="W19" s="34">
        <f>IF(YEAR($H19)&lt;YEAR(Cashflow!$D$2),0,IF(WEEKNUM($H19)=W$3,$E19,0))</f>
        <v>0</v>
      </c>
      <c r="X19" s="34">
        <f>IF(YEAR($H19)&lt;YEAR(Cashflow!$D$2),0,IF(WEEKNUM($H19)=X$3,$E19,0))</f>
        <v>0</v>
      </c>
      <c r="Y19" s="34">
        <f>IF(YEAR($H19)&lt;YEAR(Cashflow!$D$2),0,IF(WEEKNUM($H19)=Y$3,$E19,0))</f>
        <v>0</v>
      </c>
      <c r="Z19" s="34">
        <f>IF(YEAR($H19)&lt;YEAR(Cashflow!$D$2),0,IF(WEEKNUM($H19)=Z$3,$E19,0))</f>
        <v>0</v>
      </c>
      <c r="AA19" s="34">
        <f>IF(YEAR($H19)&lt;YEAR(Cashflow!$D$2),0,IF(WEEKNUM($H19)=AA$3,$E19,0))</f>
        <v>0</v>
      </c>
      <c r="AB19" s="34">
        <f>IF(YEAR($H19)&lt;YEAR(Cashflow!$D$2),0,IF(WEEKNUM($H19)=AB$3,$E19,0))</f>
        <v>0</v>
      </c>
      <c r="AC19" s="34">
        <f>IF(YEAR($H19)&lt;YEAR(Cashflow!$D$2),0,IF(WEEKNUM($H19)=AC$3,$E19,0))</f>
        <v>0</v>
      </c>
      <c r="AD19" s="34">
        <f>IF(YEAR($H19)&lt;YEAR(Cashflow!$D$2),0,IF(WEEKNUM($H19)=AD$3,$E19,0))</f>
        <v>0</v>
      </c>
      <c r="AE19" s="34">
        <f>IF(YEAR($H19)&lt;YEAR(Cashflow!$D$2),0,IF(WEEKNUM($H19)=AE$3,$E19,0))</f>
        <v>0</v>
      </c>
      <c r="AF19" s="34">
        <f>IF(YEAR($H19)&lt;YEAR(Cashflow!$D$2),0,IF(WEEKNUM($H19)=AF$3,$E19,0))</f>
        <v>0</v>
      </c>
      <c r="AG19" s="34">
        <f>IF(YEAR($H19)&lt;YEAR(Cashflow!$D$2),0,IF(WEEKNUM($H19)=AG$3,$E19,0))</f>
        <v>0</v>
      </c>
      <c r="AH19" s="34">
        <f>IF(YEAR($H19)&lt;YEAR(Cashflow!$D$2),0,IF(WEEKNUM($H19)=AH$3,$E19,0))</f>
        <v>0</v>
      </c>
      <c r="AI19" s="34">
        <f>IF(YEAR($H19)&lt;YEAR(Cashflow!$D$2),0,IF(WEEKNUM($H19)=AI$3,$E19,0))</f>
        <v>0</v>
      </c>
      <c r="AJ19" s="34">
        <f>IF(YEAR($H19)&lt;YEAR(Cashflow!$D$2),0,IF(WEEKNUM($H19)=AJ$3,$E19,0))</f>
        <v>0</v>
      </c>
      <c r="AK19" s="34">
        <f>IF(YEAR($H19)&lt;YEAR(Cashflow!$D$2),0,IF(WEEKNUM($H19)=AK$3,$E19,0))</f>
        <v>0</v>
      </c>
      <c r="AL19" s="34">
        <f>IF(YEAR($H19)&lt;YEAR(Cashflow!$D$2),0,IF(WEEKNUM($H19)=AL$3,$E19,0))</f>
        <v>0</v>
      </c>
      <c r="AM19" s="34">
        <f>IF(YEAR($H19)&lt;YEAR(Cashflow!$D$2),0,IF(WEEKNUM($H19)=AM$3,$E19,0))</f>
        <v>0</v>
      </c>
      <c r="AN19" s="34">
        <f>IF(YEAR($H19)&lt;YEAR(Cashflow!$D$2),0,IF(WEEKNUM($H19)=AN$3,$E19,0))</f>
        <v>0</v>
      </c>
      <c r="AO19" s="34">
        <f>IF(YEAR($H19)&lt;YEAR(Cashflow!$D$2),0,IF(WEEKNUM($H19)=AO$3,$E19,0))</f>
        <v>0</v>
      </c>
      <c r="AP19" s="34">
        <f>IF(YEAR($H19)&lt;YEAR(Cashflow!$D$2),0,IF(WEEKNUM($H19)=AP$3,$E19,0))</f>
        <v>0</v>
      </c>
      <c r="AQ19" s="34">
        <f>IF(YEAR($H19)&lt;YEAR(Cashflow!$D$2),0,IF(WEEKNUM($H19)=AQ$3,$E19,0))</f>
        <v>0</v>
      </c>
      <c r="AR19" s="34">
        <f>IF(YEAR($H19)&lt;YEAR(Cashflow!$D$2),0,IF(WEEKNUM($H19)=AR$3,$E19,0))</f>
        <v>0</v>
      </c>
      <c r="AS19" s="34">
        <f>IF(YEAR($H19)&lt;YEAR(Cashflow!$D$2),0,IF(WEEKNUM($H19)=AS$3,$E19,0))</f>
        <v>0</v>
      </c>
      <c r="AT19" s="34">
        <f>IF(YEAR($H19)&lt;YEAR(Cashflow!$D$2),0,IF(WEEKNUM($H19)=AT$3,$E19,0))</f>
        <v>0</v>
      </c>
      <c r="AU19" s="34">
        <f>IF(YEAR($H19)&lt;YEAR(Cashflow!$D$2),0,IF(WEEKNUM($H19)=AU$3,$E19,0))</f>
        <v>0</v>
      </c>
      <c r="AV19" s="34">
        <f>IF(YEAR($H19)&lt;YEAR(Cashflow!$D$2),0,IF(WEEKNUM($H19)=AV$3,$E19,0))</f>
        <v>0</v>
      </c>
      <c r="AW19" s="34">
        <f>IF(YEAR($H19)&lt;YEAR(Cashflow!$D$2),0,IF(WEEKNUM($H19)=AW$3,$E19,0))</f>
        <v>0</v>
      </c>
    </row>
    <row r="20" spans="2:49" ht="15">
      <c r="B20" s="5" t="s">
        <v>208</v>
      </c>
      <c r="C20" s="4">
        <v>43890</v>
      </c>
      <c r="D20" s="4">
        <v>43904</v>
      </c>
      <c r="E20" s="1">
        <v>84.46</v>
      </c>
      <c r="F20" s="1">
        <v>16</v>
      </c>
      <c r="G20" s="46">
        <v>0</v>
      </c>
      <c r="H20" s="31">
        <f t="shared" si="4"/>
        <v>43904</v>
      </c>
      <c r="I20" s="34">
        <f>IF(YEAR($H20)&lt;YEAR(Cashflow!$D$2),$E20,IF(WEEKNUM($H20)&lt;=I$3,$E20,0))</f>
        <v>84.46</v>
      </c>
      <c r="J20" s="34">
        <f>IF(YEAR($H20)&lt;YEAR(Cashflow!$D$2),0,IF(WEEKNUM($H20)=J$3,$E20,0))</f>
        <v>0</v>
      </c>
      <c r="K20" s="34">
        <f>IF(YEAR($H20)&lt;YEAR(Cashflow!$D$2),0,IF(WEEKNUM($H20)=K$3,$E20,0))</f>
        <v>0</v>
      </c>
      <c r="L20" s="34">
        <f>IF(YEAR($H20)&lt;YEAR(Cashflow!$D$2),0,IF(WEEKNUM($H20)=L$3,$E20,0))</f>
        <v>0</v>
      </c>
      <c r="M20" s="34">
        <f>IF(YEAR($H20)&lt;YEAR(Cashflow!$D$2),0,IF(WEEKNUM($H20)=M$3,$E20,0))</f>
        <v>0</v>
      </c>
      <c r="N20" s="34">
        <f>IF(YEAR($H20)&lt;YEAR(Cashflow!$D$2),0,IF(WEEKNUM($H20)=N$3,$E20,0))</f>
        <v>0</v>
      </c>
      <c r="O20" s="34">
        <f>IF(YEAR($H20)&lt;YEAR(Cashflow!$D$2),0,IF(WEEKNUM($H20)=O$3,$E20,0))</f>
        <v>0</v>
      </c>
      <c r="P20" s="34">
        <f>IF(YEAR($H20)&lt;YEAR(Cashflow!$D$2),0,IF(WEEKNUM($H20)=P$3,$E20,0))</f>
        <v>0</v>
      </c>
      <c r="Q20" s="34">
        <f>IF(YEAR($H20)&lt;YEAR(Cashflow!$D$2),0,IF(WEEKNUM($H20)=Q$3,$E20,0))</f>
        <v>0</v>
      </c>
      <c r="R20" s="34">
        <f>IF(YEAR($H20)&lt;YEAR(Cashflow!$D$2),0,IF(WEEKNUM($H20)=R$3,$E20,0))</f>
        <v>0</v>
      </c>
      <c r="S20" s="34">
        <f>IF(YEAR($H20)&lt;YEAR(Cashflow!$D$2),0,IF(WEEKNUM($H20)=S$3,$E20,0))</f>
        <v>0</v>
      </c>
      <c r="T20" s="34">
        <f>IF(YEAR($H20)&lt;YEAR(Cashflow!$D$2),0,IF(WEEKNUM($H20)=T$3,$E20,0))</f>
        <v>0</v>
      </c>
      <c r="U20" s="34">
        <f>IF(YEAR($H20)&lt;YEAR(Cashflow!$D$2),0,IF(WEEKNUM($H20)=U$3,$E20,0))</f>
        <v>0</v>
      </c>
      <c r="V20" s="34">
        <f>IF(YEAR($H20)&lt;YEAR(Cashflow!$D$2),0,IF(WEEKNUM($H20)=V$3,$E20,0))</f>
        <v>0</v>
      </c>
      <c r="W20" s="34">
        <f>IF(YEAR($H20)&lt;YEAR(Cashflow!$D$2),0,IF(WEEKNUM($H20)=W$3,$E20,0))</f>
        <v>0</v>
      </c>
      <c r="X20" s="34">
        <f>IF(YEAR($H20)&lt;YEAR(Cashflow!$D$2),0,IF(WEEKNUM($H20)=X$3,$E20,0))</f>
        <v>0</v>
      </c>
      <c r="Y20" s="34">
        <f>IF(YEAR($H20)&lt;YEAR(Cashflow!$D$2),0,IF(WEEKNUM($H20)=Y$3,$E20,0))</f>
        <v>0</v>
      </c>
      <c r="Z20" s="34">
        <f>IF(YEAR($H20)&lt;YEAR(Cashflow!$D$2),0,IF(WEEKNUM($H20)=Z$3,$E20,0))</f>
        <v>0</v>
      </c>
      <c r="AA20" s="34">
        <f>IF(YEAR($H20)&lt;YEAR(Cashflow!$D$2),0,IF(WEEKNUM($H20)=AA$3,$E20,0))</f>
        <v>0</v>
      </c>
      <c r="AB20" s="34">
        <f>IF(YEAR($H20)&lt;YEAR(Cashflow!$D$2),0,IF(WEEKNUM($H20)=AB$3,$E20,0))</f>
        <v>0</v>
      </c>
      <c r="AC20" s="34">
        <f>IF(YEAR($H20)&lt;YEAR(Cashflow!$D$2),0,IF(WEEKNUM($H20)=AC$3,$E20,0))</f>
        <v>0</v>
      </c>
      <c r="AD20" s="34">
        <f>IF(YEAR($H20)&lt;YEAR(Cashflow!$D$2),0,IF(WEEKNUM($H20)=AD$3,$E20,0))</f>
        <v>0</v>
      </c>
      <c r="AE20" s="34">
        <f>IF(YEAR($H20)&lt;YEAR(Cashflow!$D$2),0,IF(WEEKNUM($H20)=AE$3,$E20,0))</f>
        <v>0</v>
      </c>
      <c r="AF20" s="34">
        <f>IF(YEAR($H20)&lt;YEAR(Cashflow!$D$2),0,IF(WEEKNUM($H20)=AF$3,$E20,0))</f>
        <v>0</v>
      </c>
      <c r="AG20" s="34">
        <f>IF(YEAR($H20)&lt;YEAR(Cashflow!$D$2),0,IF(WEEKNUM($H20)=AG$3,$E20,0))</f>
        <v>0</v>
      </c>
      <c r="AH20" s="34">
        <f>IF(YEAR($H20)&lt;YEAR(Cashflow!$D$2),0,IF(WEEKNUM($H20)=AH$3,$E20,0))</f>
        <v>0</v>
      </c>
      <c r="AI20" s="34">
        <f>IF(YEAR($H20)&lt;YEAR(Cashflow!$D$2),0,IF(WEEKNUM($H20)=AI$3,$E20,0))</f>
        <v>0</v>
      </c>
      <c r="AJ20" s="34">
        <f>IF(YEAR($H20)&lt;YEAR(Cashflow!$D$2),0,IF(WEEKNUM($H20)=AJ$3,$E20,0))</f>
        <v>0</v>
      </c>
      <c r="AK20" s="34">
        <f>IF(YEAR($H20)&lt;YEAR(Cashflow!$D$2),0,IF(WEEKNUM($H20)=AK$3,$E20,0))</f>
        <v>0</v>
      </c>
      <c r="AL20" s="34">
        <f>IF(YEAR($H20)&lt;YEAR(Cashflow!$D$2),0,IF(WEEKNUM($H20)=AL$3,$E20,0))</f>
        <v>0</v>
      </c>
      <c r="AM20" s="34">
        <f>IF(YEAR($H20)&lt;YEAR(Cashflow!$D$2),0,IF(WEEKNUM($H20)=AM$3,$E20,0))</f>
        <v>0</v>
      </c>
      <c r="AN20" s="34">
        <f>IF(YEAR($H20)&lt;YEAR(Cashflow!$D$2),0,IF(WEEKNUM($H20)=AN$3,$E20,0))</f>
        <v>0</v>
      </c>
      <c r="AO20" s="34">
        <f>IF(YEAR($H20)&lt;YEAR(Cashflow!$D$2),0,IF(WEEKNUM($H20)=AO$3,$E20,0))</f>
        <v>0</v>
      </c>
      <c r="AP20" s="34">
        <f>IF(YEAR($H20)&lt;YEAR(Cashflow!$D$2),0,IF(WEEKNUM($H20)=AP$3,$E20,0))</f>
        <v>0</v>
      </c>
      <c r="AQ20" s="34">
        <f>IF(YEAR($H20)&lt;YEAR(Cashflow!$D$2),0,IF(WEEKNUM($H20)=AQ$3,$E20,0))</f>
        <v>0</v>
      </c>
      <c r="AR20" s="34">
        <f>IF(YEAR($H20)&lt;YEAR(Cashflow!$D$2),0,IF(WEEKNUM($H20)=AR$3,$E20,0))</f>
        <v>0</v>
      </c>
      <c r="AS20" s="34">
        <f>IF(YEAR($H20)&lt;YEAR(Cashflow!$D$2),0,IF(WEEKNUM($H20)=AS$3,$E20,0))</f>
        <v>0</v>
      </c>
      <c r="AT20" s="34">
        <f>IF(YEAR($H20)&lt;YEAR(Cashflow!$D$2),0,IF(WEEKNUM($H20)=AT$3,$E20,0))</f>
        <v>0</v>
      </c>
      <c r="AU20" s="34">
        <f>IF(YEAR($H20)&lt;YEAR(Cashflow!$D$2),0,IF(WEEKNUM($H20)=AU$3,$E20,0))</f>
        <v>0</v>
      </c>
      <c r="AV20" s="34">
        <f>IF(YEAR($H20)&lt;YEAR(Cashflow!$D$2),0,IF(WEEKNUM($H20)=AV$3,$E20,0))</f>
        <v>0</v>
      </c>
      <c r="AW20" s="34">
        <f>IF(YEAR($H20)&lt;YEAR(Cashflow!$D$2),0,IF(WEEKNUM($H20)=AW$3,$E20,0))</f>
        <v>0</v>
      </c>
    </row>
    <row r="21" spans="2:49" ht="15">
      <c r="B21" s="5" t="s">
        <v>209</v>
      </c>
      <c r="C21" s="4">
        <v>43882</v>
      </c>
      <c r="D21" s="4">
        <v>43912</v>
      </c>
      <c r="E21" s="3">
        <v>430.2</v>
      </c>
      <c r="F21" s="1">
        <v>24</v>
      </c>
      <c r="G21" s="46">
        <v>0</v>
      </c>
      <c r="H21" s="31">
        <f t="shared" si="4"/>
        <v>43912</v>
      </c>
      <c r="I21" s="34">
        <f>IF(YEAR($H21)&lt;YEAR(Cashflow!$D$2),$E21,IF(WEEKNUM($H21)&lt;=I$3,$E21,0))</f>
        <v>430.2</v>
      </c>
      <c r="J21" s="34">
        <f>IF(YEAR($H21)&lt;YEAR(Cashflow!$D$2),0,IF(WEEKNUM($H21)=J$3,$E21,0))</f>
        <v>0</v>
      </c>
      <c r="K21" s="34">
        <f>IF(YEAR($H21)&lt;YEAR(Cashflow!$D$2),0,IF(WEEKNUM($H21)=K$3,$E21,0))</f>
        <v>0</v>
      </c>
      <c r="L21" s="34">
        <f>IF(YEAR($H21)&lt;YEAR(Cashflow!$D$2),0,IF(WEEKNUM($H21)=L$3,$E21,0))</f>
        <v>0</v>
      </c>
      <c r="M21" s="34">
        <f>IF(YEAR($H21)&lt;YEAR(Cashflow!$D$2),0,IF(WEEKNUM($H21)=M$3,$E21,0))</f>
        <v>0</v>
      </c>
      <c r="N21" s="34">
        <f>IF(YEAR($H21)&lt;YEAR(Cashflow!$D$2),0,IF(WEEKNUM($H21)=N$3,$E21,0))</f>
        <v>0</v>
      </c>
      <c r="O21" s="34">
        <f>IF(YEAR($H21)&lt;YEAR(Cashflow!$D$2),0,IF(WEEKNUM($H21)=O$3,$E21,0))</f>
        <v>0</v>
      </c>
      <c r="P21" s="34">
        <f>IF(YEAR($H21)&lt;YEAR(Cashflow!$D$2),0,IF(WEEKNUM($H21)=P$3,$E21,0))</f>
        <v>0</v>
      </c>
      <c r="Q21" s="34">
        <f>IF(YEAR($H21)&lt;YEAR(Cashflow!$D$2),0,IF(WEEKNUM($H21)=Q$3,$E21,0))</f>
        <v>0</v>
      </c>
      <c r="R21" s="34">
        <f>IF(YEAR($H21)&lt;YEAR(Cashflow!$D$2),0,IF(WEEKNUM($H21)=R$3,$E21,0))</f>
        <v>0</v>
      </c>
      <c r="S21" s="34">
        <f>IF(YEAR($H21)&lt;YEAR(Cashflow!$D$2),0,IF(WEEKNUM($H21)=S$3,$E21,0))</f>
        <v>0</v>
      </c>
      <c r="T21" s="34">
        <f>IF(YEAR($H21)&lt;YEAR(Cashflow!$D$2),0,IF(WEEKNUM($H21)=T$3,$E21,0))</f>
        <v>0</v>
      </c>
      <c r="U21" s="34">
        <f>IF(YEAR($H21)&lt;YEAR(Cashflow!$D$2),0,IF(WEEKNUM($H21)=U$3,$E21,0))</f>
        <v>0</v>
      </c>
      <c r="V21" s="34">
        <f>IF(YEAR($H21)&lt;YEAR(Cashflow!$D$2),0,IF(WEEKNUM($H21)=V$3,$E21,0))</f>
        <v>0</v>
      </c>
      <c r="W21" s="34">
        <f>IF(YEAR($H21)&lt;YEAR(Cashflow!$D$2),0,IF(WEEKNUM($H21)=W$3,$E21,0))</f>
        <v>0</v>
      </c>
      <c r="X21" s="34">
        <f>IF(YEAR($H21)&lt;YEAR(Cashflow!$D$2),0,IF(WEEKNUM($H21)=X$3,$E21,0))</f>
        <v>0</v>
      </c>
      <c r="Y21" s="34">
        <f>IF(YEAR($H21)&lt;YEAR(Cashflow!$D$2),0,IF(WEEKNUM($H21)=Y$3,$E21,0))</f>
        <v>0</v>
      </c>
      <c r="Z21" s="34">
        <f>IF(YEAR($H21)&lt;YEAR(Cashflow!$D$2),0,IF(WEEKNUM($H21)=Z$3,$E21,0))</f>
        <v>0</v>
      </c>
      <c r="AA21" s="34">
        <f>IF(YEAR($H21)&lt;YEAR(Cashflow!$D$2),0,IF(WEEKNUM($H21)=AA$3,$E21,0))</f>
        <v>0</v>
      </c>
      <c r="AB21" s="34">
        <f>IF(YEAR($H21)&lt;YEAR(Cashflow!$D$2),0,IF(WEEKNUM($H21)=AB$3,$E21,0))</f>
        <v>0</v>
      </c>
      <c r="AC21" s="34">
        <f>IF(YEAR($H21)&lt;YEAR(Cashflow!$D$2),0,IF(WEEKNUM($H21)=AC$3,$E21,0))</f>
        <v>0</v>
      </c>
      <c r="AD21" s="34">
        <f>IF(YEAR($H21)&lt;YEAR(Cashflow!$D$2),0,IF(WEEKNUM($H21)=AD$3,$E21,0))</f>
        <v>0</v>
      </c>
      <c r="AE21" s="34">
        <f>IF(YEAR($H21)&lt;YEAR(Cashflow!$D$2),0,IF(WEEKNUM($H21)=AE$3,$E21,0))</f>
        <v>0</v>
      </c>
      <c r="AF21" s="34">
        <f>IF(YEAR($H21)&lt;YEAR(Cashflow!$D$2),0,IF(WEEKNUM($H21)=AF$3,$E21,0))</f>
        <v>0</v>
      </c>
      <c r="AG21" s="34">
        <f>IF(YEAR($H21)&lt;YEAR(Cashflow!$D$2),0,IF(WEEKNUM($H21)=AG$3,$E21,0))</f>
        <v>0</v>
      </c>
      <c r="AH21" s="34">
        <f>IF(YEAR($H21)&lt;YEAR(Cashflow!$D$2),0,IF(WEEKNUM($H21)=AH$3,$E21,0))</f>
        <v>0</v>
      </c>
      <c r="AI21" s="34">
        <f>IF(YEAR($H21)&lt;YEAR(Cashflow!$D$2),0,IF(WEEKNUM($H21)=AI$3,$E21,0))</f>
        <v>0</v>
      </c>
      <c r="AJ21" s="34">
        <f>IF(YEAR($H21)&lt;YEAR(Cashflow!$D$2),0,IF(WEEKNUM($H21)=AJ$3,$E21,0))</f>
        <v>0</v>
      </c>
      <c r="AK21" s="34">
        <f>IF(YEAR($H21)&lt;YEAR(Cashflow!$D$2),0,IF(WEEKNUM($H21)=AK$3,$E21,0))</f>
        <v>0</v>
      </c>
      <c r="AL21" s="34">
        <f>IF(YEAR($H21)&lt;YEAR(Cashflow!$D$2),0,IF(WEEKNUM($H21)=AL$3,$E21,0))</f>
        <v>0</v>
      </c>
      <c r="AM21" s="34">
        <f>IF(YEAR($H21)&lt;YEAR(Cashflow!$D$2),0,IF(WEEKNUM($H21)=AM$3,$E21,0))</f>
        <v>0</v>
      </c>
      <c r="AN21" s="34">
        <f>IF(YEAR($H21)&lt;YEAR(Cashflow!$D$2),0,IF(WEEKNUM($H21)=AN$3,$E21,0))</f>
        <v>0</v>
      </c>
      <c r="AO21" s="34">
        <f>IF(YEAR($H21)&lt;YEAR(Cashflow!$D$2),0,IF(WEEKNUM($H21)=AO$3,$E21,0))</f>
        <v>0</v>
      </c>
      <c r="AP21" s="34">
        <f>IF(YEAR($H21)&lt;YEAR(Cashflow!$D$2),0,IF(WEEKNUM($H21)=AP$3,$E21,0))</f>
        <v>0</v>
      </c>
      <c r="AQ21" s="34">
        <f>IF(YEAR($H21)&lt;YEAR(Cashflow!$D$2),0,IF(WEEKNUM($H21)=AQ$3,$E21,0))</f>
        <v>0</v>
      </c>
      <c r="AR21" s="34">
        <f>IF(YEAR($H21)&lt;YEAR(Cashflow!$D$2),0,IF(WEEKNUM($H21)=AR$3,$E21,0))</f>
        <v>0</v>
      </c>
      <c r="AS21" s="34">
        <f>IF(YEAR($H21)&lt;YEAR(Cashflow!$D$2),0,IF(WEEKNUM($H21)=AS$3,$E21,0))</f>
        <v>0</v>
      </c>
      <c r="AT21" s="34">
        <f>IF(YEAR($H21)&lt;YEAR(Cashflow!$D$2),0,IF(WEEKNUM($H21)=AT$3,$E21,0))</f>
        <v>0</v>
      </c>
      <c r="AU21" s="34">
        <f>IF(YEAR($H21)&lt;YEAR(Cashflow!$D$2),0,IF(WEEKNUM($H21)=AU$3,$E21,0))</f>
        <v>0</v>
      </c>
      <c r="AV21" s="34">
        <f>IF(YEAR($H21)&lt;YEAR(Cashflow!$D$2),0,IF(WEEKNUM($H21)=AV$3,$E21,0))</f>
        <v>0</v>
      </c>
      <c r="AW21" s="34">
        <f>IF(YEAR($H21)&lt;YEAR(Cashflow!$D$2),0,IF(WEEKNUM($H21)=AW$3,$E21,0))</f>
        <v>0</v>
      </c>
    </row>
    <row r="22" spans="2:49" ht="15">
      <c r="B22" s="5" t="s">
        <v>210</v>
      </c>
      <c r="C22" s="4">
        <v>43896</v>
      </c>
      <c r="D22" s="4">
        <v>43903</v>
      </c>
      <c r="E22" s="1">
        <v>26.62</v>
      </c>
      <c r="F22" s="1">
        <v>10</v>
      </c>
      <c r="G22" s="46">
        <v>0</v>
      </c>
      <c r="H22" s="31">
        <f t="shared" si="4"/>
        <v>43903</v>
      </c>
      <c r="I22" s="34">
        <f>IF(YEAR($H22)&lt;YEAR(Cashflow!$D$2),$E22,IF(WEEKNUM($H22)&lt;=I$3,$E22,0))</f>
        <v>26.62</v>
      </c>
      <c r="J22" s="34">
        <f>IF(YEAR($H22)&lt;YEAR(Cashflow!$D$2),0,IF(WEEKNUM($H22)=J$3,$E22,0))</f>
        <v>0</v>
      </c>
      <c r="K22" s="34">
        <f>IF(YEAR($H22)&lt;YEAR(Cashflow!$D$2),0,IF(WEEKNUM($H22)=K$3,$E22,0))</f>
        <v>0</v>
      </c>
      <c r="L22" s="34">
        <f>IF(YEAR($H22)&lt;YEAR(Cashflow!$D$2),0,IF(WEEKNUM($H22)=L$3,$E22,0))</f>
        <v>0</v>
      </c>
      <c r="M22" s="34">
        <f>IF(YEAR($H22)&lt;YEAR(Cashflow!$D$2),0,IF(WEEKNUM($H22)=M$3,$E22,0))</f>
        <v>0</v>
      </c>
      <c r="N22" s="34">
        <f>IF(YEAR($H22)&lt;YEAR(Cashflow!$D$2),0,IF(WEEKNUM($H22)=N$3,$E22,0))</f>
        <v>0</v>
      </c>
      <c r="O22" s="34">
        <f>IF(YEAR($H22)&lt;YEAR(Cashflow!$D$2),0,IF(WEEKNUM($H22)=O$3,$E22,0))</f>
        <v>0</v>
      </c>
      <c r="P22" s="34">
        <f>IF(YEAR($H22)&lt;YEAR(Cashflow!$D$2),0,IF(WEEKNUM($H22)=P$3,$E22,0))</f>
        <v>0</v>
      </c>
      <c r="Q22" s="34">
        <f>IF(YEAR($H22)&lt;YEAR(Cashflow!$D$2),0,IF(WEEKNUM($H22)=Q$3,$E22,0))</f>
        <v>0</v>
      </c>
      <c r="R22" s="34">
        <f>IF(YEAR($H22)&lt;YEAR(Cashflow!$D$2),0,IF(WEEKNUM($H22)=R$3,$E22,0))</f>
        <v>0</v>
      </c>
      <c r="S22" s="34">
        <f>IF(YEAR($H22)&lt;YEAR(Cashflow!$D$2),0,IF(WEEKNUM($H22)=S$3,$E22,0))</f>
        <v>0</v>
      </c>
      <c r="T22" s="34">
        <f>IF(YEAR($H22)&lt;YEAR(Cashflow!$D$2),0,IF(WEEKNUM($H22)=T$3,$E22,0))</f>
        <v>0</v>
      </c>
      <c r="U22" s="34">
        <f>IF(YEAR($H22)&lt;YEAR(Cashflow!$D$2),0,IF(WEEKNUM($H22)=U$3,$E22,0))</f>
        <v>0</v>
      </c>
      <c r="V22" s="34">
        <f>IF(YEAR($H22)&lt;YEAR(Cashflow!$D$2),0,IF(WEEKNUM($H22)=V$3,$E22,0))</f>
        <v>0</v>
      </c>
      <c r="W22" s="34">
        <f>IF(YEAR($H22)&lt;YEAR(Cashflow!$D$2),0,IF(WEEKNUM($H22)=W$3,$E22,0))</f>
        <v>0</v>
      </c>
      <c r="X22" s="34">
        <f>IF(YEAR($H22)&lt;YEAR(Cashflow!$D$2),0,IF(WEEKNUM($H22)=X$3,$E22,0))</f>
        <v>0</v>
      </c>
      <c r="Y22" s="34">
        <f>IF(YEAR($H22)&lt;YEAR(Cashflow!$D$2),0,IF(WEEKNUM($H22)=Y$3,$E22,0))</f>
        <v>0</v>
      </c>
      <c r="Z22" s="34">
        <f>IF(YEAR($H22)&lt;YEAR(Cashflow!$D$2),0,IF(WEEKNUM($H22)=Z$3,$E22,0))</f>
        <v>0</v>
      </c>
      <c r="AA22" s="34">
        <f>IF(YEAR($H22)&lt;YEAR(Cashflow!$D$2),0,IF(WEEKNUM($H22)=AA$3,$E22,0))</f>
        <v>0</v>
      </c>
      <c r="AB22" s="34">
        <f>IF(YEAR($H22)&lt;YEAR(Cashflow!$D$2),0,IF(WEEKNUM($H22)=AB$3,$E22,0))</f>
        <v>0</v>
      </c>
      <c r="AC22" s="34">
        <f>IF(YEAR($H22)&lt;YEAR(Cashflow!$D$2),0,IF(WEEKNUM($H22)=AC$3,$E22,0))</f>
        <v>0</v>
      </c>
      <c r="AD22" s="34">
        <f>IF(YEAR($H22)&lt;YEAR(Cashflow!$D$2),0,IF(WEEKNUM($H22)=AD$3,$E22,0))</f>
        <v>0</v>
      </c>
      <c r="AE22" s="34">
        <f>IF(YEAR($H22)&lt;YEAR(Cashflow!$D$2),0,IF(WEEKNUM($H22)=AE$3,$E22,0))</f>
        <v>0</v>
      </c>
      <c r="AF22" s="34">
        <f>IF(YEAR($H22)&lt;YEAR(Cashflow!$D$2),0,IF(WEEKNUM($H22)=AF$3,$E22,0))</f>
        <v>0</v>
      </c>
      <c r="AG22" s="34">
        <f>IF(YEAR($H22)&lt;YEAR(Cashflow!$D$2),0,IF(WEEKNUM($H22)=AG$3,$E22,0))</f>
        <v>0</v>
      </c>
      <c r="AH22" s="34">
        <f>IF(YEAR($H22)&lt;YEAR(Cashflow!$D$2),0,IF(WEEKNUM($H22)=AH$3,$E22,0))</f>
        <v>0</v>
      </c>
      <c r="AI22" s="34">
        <f>IF(YEAR($H22)&lt;YEAR(Cashflow!$D$2),0,IF(WEEKNUM($H22)=AI$3,$E22,0))</f>
        <v>0</v>
      </c>
      <c r="AJ22" s="34">
        <f>IF(YEAR($H22)&lt;YEAR(Cashflow!$D$2),0,IF(WEEKNUM($H22)=AJ$3,$E22,0))</f>
        <v>0</v>
      </c>
      <c r="AK22" s="34">
        <f>IF(YEAR($H22)&lt;YEAR(Cashflow!$D$2),0,IF(WEEKNUM($H22)=AK$3,$E22,0))</f>
        <v>0</v>
      </c>
      <c r="AL22" s="34">
        <f>IF(YEAR($H22)&lt;YEAR(Cashflow!$D$2),0,IF(WEEKNUM($H22)=AL$3,$E22,0))</f>
        <v>0</v>
      </c>
      <c r="AM22" s="34">
        <f>IF(YEAR($H22)&lt;YEAR(Cashflow!$D$2),0,IF(WEEKNUM($H22)=AM$3,$E22,0))</f>
        <v>0</v>
      </c>
      <c r="AN22" s="34">
        <f>IF(YEAR($H22)&lt;YEAR(Cashflow!$D$2),0,IF(WEEKNUM($H22)=AN$3,$E22,0))</f>
        <v>0</v>
      </c>
      <c r="AO22" s="34">
        <f>IF(YEAR($H22)&lt;YEAR(Cashflow!$D$2),0,IF(WEEKNUM($H22)=AO$3,$E22,0))</f>
        <v>0</v>
      </c>
      <c r="AP22" s="34">
        <f>IF(YEAR($H22)&lt;YEAR(Cashflow!$D$2),0,IF(WEEKNUM($H22)=AP$3,$E22,0))</f>
        <v>0</v>
      </c>
      <c r="AQ22" s="34">
        <f>IF(YEAR($H22)&lt;YEAR(Cashflow!$D$2),0,IF(WEEKNUM($H22)=AQ$3,$E22,0))</f>
        <v>0</v>
      </c>
      <c r="AR22" s="34">
        <f>IF(YEAR($H22)&lt;YEAR(Cashflow!$D$2),0,IF(WEEKNUM($H22)=AR$3,$E22,0))</f>
        <v>0</v>
      </c>
      <c r="AS22" s="34">
        <f>IF(YEAR($H22)&lt;YEAR(Cashflow!$D$2),0,IF(WEEKNUM($H22)=AS$3,$E22,0))</f>
        <v>0</v>
      </c>
      <c r="AT22" s="34">
        <f>IF(YEAR($H22)&lt;YEAR(Cashflow!$D$2),0,IF(WEEKNUM($H22)=AT$3,$E22,0))</f>
        <v>0</v>
      </c>
      <c r="AU22" s="34">
        <f>IF(YEAR($H22)&lt;YEAR(Cashflow!$D$2),0,IF(WEEKNUM($H22)=AU$3,$E22,0))</f>
        <v>0</v>
      </c>
      <c r="AV22" s="34">
        <f>IF(YEAR($H22)&lt;YEAR(Cashflow!$D$2),0,IF(WEEKNUM($H22)=AV$3,$E22,0))</f>
        <v>0</v>
      </c>
      <c r="AW22" s="34">
        <f>IF(YEAR($H22)&lt;YEAR(Cashflow!$D$2),0,IF(WEEKNUM($H22)=AW$3,$E22,0))</f>
        <v>0</v>
      </c>
    </row>
    <row r="23" spans="2:49" ht="15">
      <c r="B23" s="5" t="s">
        <v>211</v>
      </c>
      <c r="C23" s="4">
        <v>43889</v>
      </c>
      <c r="D23" s="4">
        <v>43896</v>
      </c>
      <c r="E23" s="1">
        <v>53.24</v>
      </c>
      <c r="F23" s="1">
        <v>17</v>
      </c>
      <c r="G23" s="46">
        <v>0</v>
      </c>
      <c r="H23" s="31">
        <f t="shared" si="4"/>
        <v>43896</v>
      </c>
      <c r="I23" s="34">
        <f>IF(YEAR($H23)&lt;YEAR(Cashflow!$D$2),$E23,IF(WEEKNUM($H23)&lt;=I$3,$E23,0))</f>
        <v>53.24</v>
      </c>
      <c r="J23" s="34">
        <f>IF(YEAR($H23)&lt;YEAR(Cashflow!$D$2),0,IF(WEEKNUM($H23)=J$3,$E23,0))</f>
        <v>0</v>
      </c>
      <c r="K23" s="34">
        <f>IF(YEAR($H23)&lt;YEAR(Cashflow!$D$2),0,IF(WEEKNUM($H23)=K$3,$E23,0))</f>
        <v>0</v>
      </c>
      <c r="L23" s="34">
        <f>IF(YEAR($H23)&lt;YEAR(Cashflow!$D$2),0,IF(WEEKNUM($H23)=L$3,$E23,0))</f>
        <v>0</v>
      </c>
      <c r="M23" s="34">
        <f>IF(YEAR($H23)&lt;YEAR(Cashflow!$D$2),0,IF(WEEKNUM($H23)=M$3,$E23,0))</f>
        <v>0</v>
      </c>
      <c r="N23" s="34">
        <f>IF(YEAR($H23)&lt;YEAR(Cashflow!$D$2),0,IF(WEEKNUM($H23)=N$3,$E23,0))</f>
        <v>0</v>
      </c>
      <c r="O23" s="34">
        <f>IF(YEAR($H23)&lt;YEAR(Cashflow!$D$2),0,IF(WEEKNUM($H23)=O$3,$E23,0))</f>
        <v>0</v>
      </c>
      <c r="P23" s="34">
        <f>IF(YEAR($H23)&lt;YEAR(Cashflow!$D$2),0,IF(WEEKNUM($H23)=P$3,$E23,0))</f>
        <v>0</v>
      </c>
      <c r="Q23" s="34">
        <f>IF(YEAR($H23)&lt;YEAR(Cashflow!$D$2),0,IF(WEEKNUM($H23)=Q$3,$E23,0))</f>
        <v>0</v>
      </c>
      <c r="R23" s="34">
        <f>IF(YEAR($H23)&lt;YEAR(Cashflow!$D$2),0,IF(WEEKNUM($H23)=R$3,$E23,0))</f>
        <v>0</v>
      </c>
      <c r="S23" s="34">
        <f>IF(YEAR($H23)&lt;YEAR(Cashflow!$D$2),0,IF(WEEKNUM($H23)=S$3,$E23,0))</f>
        <v>0</v>
      </c>
      <c r="T23" s="34">
        <f>IF(YEAR($H23)&lt;YEAR(Cashflow!$D$2),0,IF(WEEKNUM($H23)=T$3,$E23,0))</f>
        <v>0</v>
      </c>
      <c r="U23" s="34">
        <f>IF(YEAR($H23)&lt;YEAR(Cashflow!$D$2),0,IF(WEEKNUM($H23)=U$3,$E23,0))</f>
        <v>0</v>
      </c>
      <c r="V23" s="34">
        <f>IF(YEAR($H23)&lt;YEAR(Cashflow!$D$2),0,IF(WEEKNUM($H23)=V$3,$E23,0))</f>
        <v>0</v>
      </c>
      <c r="W23" s="34">
        <f>IF(YEAR($H23)&lt;YEAR(Cashflow!$D$2),0,IF(WEEKNUM($H23)=W$3,$E23,0))</f>
        <v>0</v>
      </c>
      <c r="X23" s="34">
        <f>IF(YEAR($H23)&lt;YEAR(Cashflow!$D$2),0,IF(WEEKNUM($H23)=X$3,$E23,0))</f>
        <v>0</v>
      </c>
      <c r="Y23" s="34">
        <f>IF(YEAR($H23)&lt;YEAR(Cashflow!$D$2),0,IF(WEEKNUM($H23)=Y$3,$E23,0))</f>
        <v>0</v>
      </c>
      <c r="Z23" s="34">
        <f>IF(YEAR($H23)&lt;YEAR(Cashflow!$D$2),0,IF(WEEKNUM($H23)=Z$3,$E23,0))</f>
        <v>0</v>
      </c>
      <c r="AA23" s="34">
        <f>IF(YEAR($H23)&lt;YEAR(Cashflow!$D$2),0,IF(WEEKNUM($H23)=AA$3,$E23,0))</f>
        <v>0</v>
      </c>
      <c r="AB23" s="34">
        <f>IF(YEAR($H23)&lt;YEAR(Cashflow!$D$2),0,IF(WEEKNUM($H23)=AB$3,$E23,0))</f>
        <v>0</v>
      </c>
      <c r="AC23" s="34">
        <f>IF(YEAR($H23)&lt;YEAR(Cashflow!$D$2),0,IF(WEEKNUM($H23)=AC$3,$E23,0))</f>
        <v>0</v>
      </c>
      <c r="AD23" s="34">
        <f>IF(YEAR($H23)&lt;YEAR(Cashflow!$D$2),0,IF(WEEKNUM($H23)=AD$3,$E23,0))</f>
        <v>0</v>
      </c>
      <c r="AE23" s="34">
        <f>IF(YEAR($H23)&lt;YEAR(Cashflow!$D$2),0,IF(WEEKNUM($H23)=AE$3,$E23,0))</f>
        <v>0</v>
      </c>
      <c r="AF23" s="34">
        <f>IF(YEAR($H23)&lt;YEAR(Cashflow!$D$2),0,IF(WEEKNUM($H23)=AF$3,$E23,0))</f>
        <v>0</v>
      </c>
      <c r="AG23" s="34">
        <f>IF(YEAR($H23)&lt;YEAR(Cashflow!$D$2),0,IF(WEEKNUM($H23)=AG$3,$E23,0))</f>
        <v>0</v>
      </c>
      <c r="AH23" s="34">
        <f>IF(YEAR($H23)&lt;YEAR(Cashflow!$D$2),0,IF(WEEKNUM($H23)=AH$3,$E23,0))</f>
        <v>0</v>
      </c>
      <c r="AI23" s="34">
        <f>IF(YEAR($H23)&lt;YEAR(Cashflow!$D$2),0,IF(WEEKNUM($H23)=AI$3,$E23,0))</f>
        <v>0</v>
      </c>
      <c r="AJ23" s="34">
        <f>IF(YEAR($H23)&lt;YEAR(Cashflow!$D$2),0,IF(WEEKNUM($H23)=AJ$3,$E23,0))</f>
        <v>0</v>
      </c>
      <c r="AK23" s="34">
        <f>IF(YEAR($H23)&lt;YEAR(Cashflow!$D$2),0,IF(WEEKNUM($H23)=AK$3,$E23,0))</f>
        <v>0</v>
      </c>
      <c r="AL23" s="34">
        <f>IF(YEAR($H23)&lt;YEAR(Cashflow!$D$2),0,IF(WEEKNUM($H23)=AL$3,$E23,0))</f>
        <v>0</v>
      </c>
      <c r="AM23" s="34">
        <f>IF(YEAR($H23)&lt;YEAR(Cashflow!$D$2),0,IF(WEEKNUM($H23)=AM$3,$E23,0))</f>
        <v>0</v>
      </c>
      <c r="AN23" s="34">
        <f>IF(YEAR($H23)&lt;YEAR(Cashflow!$D$2),0,IF(WEEKNUM($H23)=AN$3,$E23,0))</f>
        <v>0</v>
      </c>
      <c r="AO23" s="34">
        <f>IF(YEAR($H23)&lt;YEAR(Cashflow!$D$2),0,IF(WEEKNUM($H23)=AO$3,$E23,0))</f>
        <v>0</v>
      </c>
      <c r="AP23" s="34">
        <f>IF(YEAR($H23)&lt;YEAR(Cashflow!$D$2),0,IF(WEEKNUM($H23)=AP$3,$E23,0))</f>
        <v>0</v>
      </c>
      <c r="AQ23" s="34">
        <f>IF(YEAR($H23)&lt;YEAR(Cashflow!$D$2),0,IF(WEEKNUM($H23)=AQ$3,$E23,0))</f>
        <v>0</v>
      </c>
      <c r="AR23" s="34">
        <f>IF(YEAR($H23)&lt;YEAR(Cashflow!$D$2),0,IF(WEEKNUM($H23)=AR$3,$E23,0))</f>
        <v>0</v>
      </c>
      <c r="AS23" s="34">
        <f>IF(YEAR($H23)&lt;YEAR(Cashflow!$D$2),0,IF(WEEKNUM($H23)=AS$3,$E23,0))</f>
        <v>0</v>
      </c>
      <c r="AT23" s="34">
        <f>IF(YEAR($H23)&lt;YEAR(Cashflow!$D$2),0,IF(WEEKNUM($H23)=AT$3,$E23,0))</f>
        <v>0</v>
      </c>
      <c r="AU23" s="34">
        <f>IF(YEAR($H23)&lt;YEAR(Cashflow!$D$2),0,IF(WEEKNUM($H23)=AU$3,$E23,0))</f>
        <v>0</v>
      </c>
      <c r="AV23" s="34">
        <f>IF(YEAR($H23)&lt;YEAR(Cashflow!$D$2),0,IF(WEEKNUM($H23)=AV$3,$E23,0))</f>
        <v>0</v>
      </c>
      <c r="AW23" s="34">
        <f>IF(YEAR($H23)&lt;YEAR(Cashflow!$D$2),0,IF(WEEKNUM($H23)=AW$3,$E23,0))</f>
        <v>0</v>
      </c>
    </row>
    <row r="24" spans="2:49" ht="15">
      <c r="B24" s="5" t="s">
        <v>212</v>
      </c>
      <c r="C24" s="4">
        <v>43862</v>
      </c>
      <c r="D24" s="4">
        <v>43876</v>
      </c>
      <c r="E24" s="6">
        <v>1815</v>
      </c>
      <c r="F24" s="1">
        <v>44</v>
      </c>
      <c r="G24" s="46">
        <v>0</v>
      </c>
      <c r="H24" s="31">
        <f t="shared" si="4"/>
        <v>43876</v>
      </c>
      <c r="I24" s="34">
        <f>IF(YEAR($H24)&lt;YEAR(Cashflow!$D$2),$E24,IF(WEEKNUM($H24)&lt;=I$3,$E24,0))</f>
        <v>1815</v>
      </c>
      <c r="J24" s="34">
        <f>IF(YEAR($H24)&lt;YEAR(Cashflow!$D$2),0,IF(WEEKNUM($H24)=J$3,$E24,0))</f>
        <v>0</v>
      </c>
      <c r="K24" s="34">
        <f>IF(YEAR($H24)&lt;YEAR(Cashflow!$D$2),0,IF(WEEKNUM($H24)=K$3,$E24,0))</f>
        <v>0</v>
      </c>
      <c r="L24" s="34">
        <f>IF(YEAR($H24)&lt;YEAR(Cashflow!$D$2),0,IF(WEEKNUM($H24)=L$3,$E24,0))</f>
        <v>0</v>
      </c>
      <c r="M24" s="34">
        <f>IF(YEAR($H24)&lt;YEAR(Cashflow!$D$2),0,IF(WEEKNUM($H24)=M$3,$E24,0))</f>
        <v>0</v>
      </c>
      <c r="N24" s="34">
        <f>IF(YEAR($H24)&lt;YEAR(Cashflow!$D$2),0,IF(WEEKNUM($H24)=N$3,$E24,0))</f>
        <v>0</v>
      </c>
      <c r="O24" s="34">
        <f>IF(YEAR($H24)&lt;YEAR(Cashflow!$D$2),0,IF(WEEKNUM($H24)=O$3,$E24,0))</f>
        <v>0</v>
      </c>
      <c r="P24" s="34">
        <f>IF(YEAR($H24)&lt;YEAR(Cashflow!$D$2),0,IF(WEEKNUM($H24)=P$3,$E24,0))</f>
        <v>0</v>
      </c>
      <c r="Q24" s="34">
        <f>IF(YEAR($H24)&lt;YEAR(Cashflow!$D$2),0,IF(WEEKNUM($H24)=Q$3,$E24,0))</f>
        <v>0</v>
      </c>
      <c r="R24" s="34">
        <f>IF(YEAR($H24)&lt;YEAR(Cashflow!$D$2),0,IF(WEEKNUM($H24)=R$3,$E24,0))</f>
        <v>0</v>
      </c>
      <c r="S24" s="34">
        <f>IF(YEAR($H24)&lt;YEAR(Cashflow!$D$2),0,IF(WEEKNUM($H24)=S$3,$E24,0))</f>
        <v>0</v>
      </c>
      <c r="T24" s="34">
        <f>IF(YEAR($H24)&lt;YEAR(Cashflow!$D$2),0,IF(WEEKNUM($H24)=T$3,$E24,0))</f>
        <v>0</v>
      </c>
      <c r="U24" s="34">
        <f>IF(YEAR($H24)&lt;YEAR(Cashflow!$D$2),0,IF(WEEKNUM($H24)=U$3,$E24,0))</f>
        <v>0</v>
      </c>
      <c r="V24" s="34">
        <f>IF(YEAR($H24)&lt;YEAR(Cashflow!$D$2),0,IF(WEEKNUM($H24)=V$3,$E24,0))</f>
        <v>0</v>
      </c>
      <c r="W24" s="34">
        <f>IF(YEAR($H24)&lt;YEAR(Cashflow!$D$2),0,IF(WEEKNUM($H24)=W$3,$E24,0))</f>
        <v>0</v>
      </c>
      <c r="X24" s="34">
        <f>IF(YEAR($H24)&lt;YEAR(Cashflow!$D$2),0,IF(WEEKNUM($H24)=X$3,$E24,0))</f>
        <v>0</v>
      </c>
      <c r="Y24" s="34">
        <f>IF(YEAR($H24)&lt;YEAR(Cashflow!$D$2),0,IF(WEEKNUM($H24)=Y$3,$E24,0))</f>
        <v>0</v>
      </c>
      <c r="Z24" s="34">
        <f>IF(YEAR($H24)&lt;YEAR(Cashflow!$D$2),0,IF(WEEKNUM($H24)=Z$3,$E24,0))</f>
        <v>0</v>
      </c>
      <c r="AA24" s="34">
        <f>IF(YEAR($H24)&lt;YEAR(Cashflow!$D$2),0,IF(WEEKNUM($H24)=AA$3,$E24,0))</f>
        <v>0</v>
      </c>
      <c r="AB24" s="34">
        <f>IF(YEAR($H24)&lt;YEAR(Cashflow!$D$2),0,IF(WEEKNUM($H24)=AB$3,$E24,0))</f>
        <v>0</v>
      </c>
      <c r="AC24" s="34">
        <f>IF(YEAR($H24)&lt;YEAR(Cashflow!$D$2),0,IF(WEEKNUM($H24)=AC$3,$E24,0))</f>
        <v>0</v>
      </c>
      <c r="AD24" s="34">
        <f>IF(YEAR($H24)&lt;YEAR(Cashflow!$D$2),0,IF(WEEKNUM($H24)=AD$3,$E24,0))</f>
        <v>0</v>
      </c>
      <c r="AE24" s="34">
        <f>IF(YEAR($H24)&lt;YEAR(Cashflow!$D$2),0,IF(WEEKNUM($H24)=AE$3,$E24,0))</f>
        <v>0</v>
      </c>
      <c r="AF24" s="34">
        <f>IF(YEAR($H24)&lt;YEAR(Cashflow!$D$2),0,IF(WEEKNUM($H24)=AF$3,$E24,0))</f>
        <v>0</v>
      </c>
      <c r="AG24" s="34">
        <f>IF(YEAR($H24)&lt;YEAR(Cashflow!$D$2),0,IF(WEEKNUM($H24)=AG$3,$E24,0))</f>
        <v>0</v>
      </c>
      <c r="AH24" s="34">
        <f>IF(YEAR($H24)&lt;YEAR(Cashflow!$D$2),0,IF(WEEKNUM($H24)=AH$3,$E24,0))</f>
        <v>0</v>
      </c>
      <c r="AI24" s="34">
        <f>IF(YEAR($H24)&lt;YEAR(Cashflow!$D$2),0,IF(WEEKNUM($H24)=AI$3,$E24,0))</f>
        <v>0</v>
      </c>
      <c r="AJ24" s="34">
        <f>IF(YEAR($H24)&lt;YEAR(Cashflow!$D$2),0,IF(WEEKNUM($H24)=AJ$3,$E24,0))</f>
        <v>0</v>
      </c>
      <c r="AK24" s="34">
        <f>IF(YEAR($H24)&lt;YEAR(Cashflow!$D$2),0,IF(WEEKNUM($H24)=AK$3,$E24,0))</f>
        <v>0</v>
      </c>
      <c r="AL24" s="34">
        <f>IF(YEAR($H24)&lt;YEAR(Cashflow!$D$2),0,IF(WEEKNUM($H24)=AL$3,$E24,0))</f>
        <v>0</v>
      </c>
      <c r="AM24" s="34">
        <f>IF(YEAR($H24)&lt;YEAR(Cashflow!$D$2),0,IF(WEEKNUM($H24)=AM$3,$E24,0))</f>
        <v>0</v>
      </c>
      <c r="AN24" s="34">
        <f>IF(YEAR($H24)&lt;YEAR(Cashflow!$D$2),0,IF(WEEKNUM($H24)=AN$3,$E24,0))</f>
        <v>0</v>
      </c>
      <c r="AO24" s="34">
        <f>IF(YEAR($H24)&lt;YEAR(Cashflow!$D$2),0,IF(WEEKNUM($H24)=AO$3,$E24,0))</f>
        <v>0</v>
      </c>
      <c r="AP24" s="34">
        <f>IF(YEAR($H24)&lt;YEAR(Cashflow!$D$2),0,IF(WEEKNUM($H24)=AP$3,$E24,0))</f>
        <v>0</v>
      </c>
      <c r="AQ24" s="34">
        <f>IF(YEAR($H24)&lt;YEAR(Cashflow!$D$2),0,IF(WEEKNUM($H24)=AQ$3,$E24,0))</f>
        <v>0</v>
      </c>
      <c r="AR24" s="34">
        <f>IF(YEAR($H24)&lt;YEAR(Cashflow!$D$2),0,IF(WEEKNUM($H24)=AR$3,$E24,0))</f>
        <v>0</v>
      </c>
      <c r="AS24" s="34">
        <f>IF(YEAR($H24)&lt;YEAR(Cashflow!$D$2),0,IF(WEEKNUM($H24)=AS$3,$E24,0))</f>
        <v>0</v>
      </c>
      <c r="AT24" s="34">
        <f>IF(YEAR($H24)&lt;YEAR(Cashflow!$D$2),0,IF(WEEKNUM($H24)=AT$3,$E24,0))</f>
        <v>0</v>
      </c>
      <c r="AU24" s="34">
        <f>IF(YEAR($H24)&lt;YEAR(Cashflow!$D$2),0,IF(WEEKNUM($H24)=AU$3,$E24,0))</f>
        <v>0</v>
      </c>
      <c r="AV24" s="34">
        <f>IF(YEAR($H24)&lt;YEAR(Cashflow!$D$2),0,IF(WEEKNUM($H24)=AV$3,$E24,0))</f>
        <v>0</v>
      </c>
      <c r="AW24" s="34">
        <f>IF(YEAR($H24)&lt;YEAR(Cashflow!$D$2),0,IF(WEEKNUM($H24)=AW$3,$E24,0))</f>
        <v>0</v>
      </c>
    </row>
    <row r="25" spans="2:49" ht="15">
      <c r="B25" s="5" t="s">
        <v>213</v>
      </c>
      <c r="C25" s="4">
        <v>43872</v>
      </c>
      <c r="D25" s="4">
        <v>43872</v>
      </c>
      <c r="E25" s="1">
        <v>316.22000000000003</v>
      </c>
      <c r="F25" s="1">
        <v>34</v>
      </c>
      <c r="G25" s="46">
        <v>0</v>
      </c>
      <c r="H25" s="31">
        <f t="shared" si="4"/>
        <v>43872</v>
      </c>
      <c r="I25" s="34">
        <f>IF(YEAR($H25)&lt;YEAR(Cashflow!$D$2),$E25,IF(WEEKNUM($H25)&lt;=I$3,$E25,0))</f>
        <v>316.22000000000003</v>
      </c>
      <c r="J25" s="34">
        <f>IF(YEAR($H25)&lt;YEAR(Cashflow!$D$2),0,IF(WEEKNUM($H25)=J$3,$E25,0))</f>
        <v>0</v>
      </c>
      <c r="K25" s="34">
        <f>IF(YEAR($H25)&lt;YEAR(Cashflow!$D$2),0,IF(WEEKNUM($H25)=K$3,$E25,0))</f>
        <v>0</v>
      </c>
      <c r="L25" s="34">
        <f>IF(YEAR($H25)&lt;YEAR(Cashflow!$D$2),0,IF(WEEKNUM($H25)=L$3,$E25,0))</f>
        <v>0</v>
      </c>
      <c r="M25" s="34">
        <f>IF(YEAR($H25)&lt;YEAR(Cashflow!$D$2),0,IF(WEEKNUM($H25)=M$3,$E25,0))</f>
        <v>0</v>
      </c>
      <c r="N25" s="34">
        <f>IF(YEAR($H25)&lt;YEAR(Cashflow!$D$2),0,IF(WEEKNUM($H25)=N$3,$E25,0))</f>
        <v>0</v>
      </c>
      <c r="O25" s="34">
        <f>IF(YEAR($H25)&lt;YEAR(Cashflow!$D$2),0,IF(WEEKNUM($H25)=O$3,$E25,0))</f>
        <v>0</v>
      </c>
      <c r="P25" s="34">
        <f>IF(YEAR($H25)&lt;YEAR(Cashflow!$D$2),0,IF(WEEKNUM($H25)=P$3,$E25,0))</f>
        <v>0</v>
      </c>
      <c r="Q25" s="34">
        <f>IF(YEAR($H25)&lt;YEAR(Cashflow!$D$2),0,IF(WEEKNUM($H25)=Q$3,$E25,0))</f>
        <v>0</v>
      </c>
      <c r="R25" s="34">
        <f>IF(YEAR($H25)&lt;YEAR(Cashflow!$D$2),0,IF(WEEKNUM($H25)=R$3,$E25,0))</f>
        <v>0</v>
      </c>
      <c r="S25" s="34">
        <f>IF(YEAR($H25)&lt;YEAR(Cashflow!$D$2),0,IF(WEEKNUM($H25)=S$3,$E25,0))</f>
        <v>0</v>
      </c>
      <c r="T25" s="34">
        <f>IF(YEAR($H25)&lt;YEAR(Cashflow!$D$2),0,IF(WEEKNUM($H25)=T$3,$E25,0))</f>
        <v>0</v>
      </c>
      <c r="U25" s="34">
        <f>IF(YEAR($H25)&lt;YEAR(Cashflow!$D$2),0,IF(WEEKNUM($H25)=U$3,$E25,0))</f>
        <v>0</v>
      </c>
      <c r="V25" s="34">
        <f>IF(YEAR($H25)&lt;YEAR(Cashflow!$D$2),0,IF(WEEKNUM($H25)=V$3,$E25,0))</f>
        <v>0</v>
      </c>
      <c r="W25" s="34">
        <f>IF(YEAR($H25)&lt;YEAR(Cashflow!$D$2),0,IF(WEEKNUM($H25)=W$3,$E25,0))</f>
        <v>0</v>
      </c>
      <c r="X25" s="34">
        <f>IF(YEAR($H25)&lt;YEAR(Cashflow!$D$2),0,IF(WEEKNUM($H25)=X$3,$E25,0))</f>
        <v>0</v>
      </c>
      <c r="Y25" s="34">
        <f>IF(YEAR($H25)&lt;YEAR(Cashflow!$D$2),0,IF(WEEKNUM($H25)=Y$3,$E25,0))</f>
        <v>0</v>
      </c>
      <c r="Z25" s="34">
        <f>IF(YEAR($H25)&lt;YEAR(Cashflow!$D$2),0,IF(WEEKNUM($H25)=Z$3,$E25,0))</f>
        <v>0</v>
      </c>
      <c r="AA25" s="34">
        <f>IF(YEAR($H25)&lt;YEAR(Cashflow!$D$2),0,IF(WEEKNUM($H25)=AA$3,$E25,0))</f>
        <v>0</v>
      </c>
      <c r="AB25" s="34">
        <f>IF(YEAR($H25)&lt;YEAR(Cashflow!$D$2),0,IF(WEEKNUM($H25)=AB$3,$E25,0))</f>
        <v>0</v>
      </c>
      <c r="AC25" s="34">
        <f>IF(YEAR($H25)&lt;YEAR(Cashflow!$D$2),0,IF(WEEKNUM($H25)=AC$3,$E25,0))</f>
        <v>0</v>
      </c>
      <c r="AD25" s="34">
        <f>IF(YEAR($H25)&lt;YEAR(Cashflow!$D$2),0,IF(WEEKNUM($H25)=AD$3,$E25,0))</f>
        <v>0</v>
      </c>
      <c r="AE25" s="34">
        <f>IF(YEAR($H25)&lt;YEAR(Cashflow!$D$2),0,IF(WEEKNUM($H25)=AE$3,$E25,0))</f>
        <v>0</v>
      </c>
      <c r="AF25" s="34">
        <f>IF(YEAR($H25)&lt;YEAR(Cashflow!$D$2),0,IF(WEEKNUM($H25)=AF$3,$E25,0))</f>
        <v>0</v>
      </c>
      <c r="AG25" s="34">
        <f>IF(YEAR($H25)&lt;YEAR(Cashflow!$D$2),0,IF(WEEKNUM($H25)=AG$3,$E25,0))</f>
        <v>0</v>
      </c>
      <c r="AH25" s="34">
        <f>IF(YEAR($H25)&lt;YEAR(Cashflow!$D$2),0,IF(WEEKNUM($H25)=AH$3,$E25,0))</f>
        <v>0</v>
      </c>
      <c r="AI25" s="34">
        <f>IF(YEAR($H25)&lt;YEAR(Cashflow!$D$2),0,IF(WEEKNUM($H25)=AI$3,$E25,0))</f>
        <v>0</v>
      </c>
      <c r="AJ25" s="34">
        <f>IF(YEAR($H25)&lt;YEAR(Cashflow!$D$2),0,IF(WEEKNUM($H25)=AJ$3,$E25,0))</f>
        <v>0</v>
      </c>
      <c r="AK25" s="34">
        <f>IF(YEAR($H25)&lt;YEAR(Cashflow!$D$2),0,IF(WEEKNUM($H25)=AK$3,$E25,0))</f>
        <v>0</v>
      </c>
      <c r="AL25" s="34">
        <f>IF(YEAR($H25)&lt;YEAR(Cashflow!$D$2),0,IF(WEEKNUM($H25)=AL$3,$E25,0))</f>
        <v>0</v>
      </c>
      <c r="AM25" s="34">
        <f>IF(YEAR($H25)&lt;YEAR(Cashflow!$D$2),0,IF(WEEKNUM($H25)=AM$3,$E25,0))</f>
        <v>0</v>
      </c>
      <c r="AN25" s="34">
        <f>IF(YEAR($H25)&lt;YEAR(Cashflow!$D$2),0,IF(WEEKNUM($H25)=AN$3,$E25,0))</f>
        <v>0</v>
      </c>
      <c r="AO25" s="34">
        <f>IF(YEAR($H25)&lt;YEAR(Cashflow!$D$2),0,IF(WEEKNUM($H25)=AO$3,$E25,0))</f>
        <v>0</v>
      </c>
      <c r="AP25" s="34">
        <f>IF(YEAR($H25)&lt;YEAR(Cashflow!$D$2),0,IF(WEEKNUM($H25)=AP$3,$E25,0))</f>
        <v>0</v>
      </c>
      <c r="AQ25" s="34">
        <f>IF(YEAR($H25)&lt;YEAR(Cashflow!$D$2),0,IF(WEEKNUM($H25)=AQ$3,$E25,0))</f>
        <v>0</v>
      </c>
      <c r="AR25" s="34">
        <f>IF(YEAR($H25)&lt;YEAR(Cashflow!$D$2),0,IF(WEEKNUM($H25)=AR$3,$E25,0))</f>
        <v>0</v>
      </c>
      <c r="AS25" s="34">
        <f>IF(YEAR($H25)&lt;YEAR(Cashflow!$D$2),0,IF(WEEKNUM($H25)=AS$3,$E25,0))</f>
        <v>0</v>
      </c>
      <c r="AT25" s="34">
        <f>IF(YEAR($H25)&lt;YEAR(Cashflow!$D$2),0,IF(WEEKNUM($H25)=AT$3,$E25,0))</f>
        <v>0</v>
      </c>
      <c r="AU25" s="34">
        <f>IF(YEAR($H25)&lt;YEAR(Cashflow!$D$2),0,IF(WEEKNUM($H25)=AU$3,$E25,0))</f>
        <v>0</v>
      </c>
      <c r="AV25" s="34">
        <f>IF(YEAR($H25)&lt;YEAR(Cashflow!$D$2),0,IF(WEEKNUM($H25)=AV$3,$E25,0))</f>
        <v>0</v>
      </c>
      <c r="AW25" s="34">
        <f>IF(YEAR($H25)&lt;YEAR(Cashflow!$D$2),0,IF(WEEKNUM($H25)=AW$3,$E25,0))</f>
        <v>0</v>
      </c>
    </row>
    <row r="26" spans="2:49" ht="15">
      <c r="B26" s="5" t="s">
        <v>214</v>
      </c>
      <c r="C26" s="4">
        <v>43906</v>
      </c>
      <c r="D26" s="4">
        <v>43906</v>
      </c>
      <c r="E26" s="3">
        <v>726</v>
      </c>
      <c r="F26" s="1">
        <v>0</v>
      </c>
      <c r="G26" s="46">
        <v>0</v>
      </c>
      <c r="H26" s="31">
        <f t="shared" si="4"/>
        <v>43906</v>
      </c>
      <c r="I26" s="34">
        <f>IF(YEAR($H26)&lt;YEAR(Cashflow!$D$2),$E26,IF(WEEKNUM($H26)&lt;=I$3,$E26,0))</f>
        <v>726</v>
      </c>
      <c r="J26" s="34">
        <f>IF(YEAR($H26)&lt;YEAR(Cashflow!$D$2),0,IF(WEEKNUM($H26)=J$3,$E26,0))</f>
        <v>0</v>
      </c>
      <c r="K26" s="34">
        <f>IF(YEAR($H26)&lt;YEAR(Cashflow!$D$2),0,IF(WEEKNUM($H26)=K$3,$E26,0))</f>
        <v>0</v>
      </c>
      <c r="L26" s="34">
        <f>IF(YEAR($H26)&lt;YEAR(Cashflow!$D$2),0,IF(WEEKNUM($H26)=L$3,$E26,0))</f>
        <v>0</v>
      </c>
      <c r="M26" s="34">
        <f>IF(YEAR($H26)&lt;YEAR(Cashflow!$D$2),0,IF(WEEKNUM($H26)=M$3,$E26,0))</f>
        <v>0</v>
      </c>
      <c r="N26" s="34">
        <f>IF(YEAR($H26)&lt;YEAR(Cashflow!$D$2),0,IF(WEEKNUM($H26)=N$3,$E26,0))</f>
        <v>0</v>
      </c>
      <c r="O26" s="34">
        <f>IF(YEAR($H26)&lt;YEAR(Cashflow!$D$2),0,IF(WEEKNUM($H26)=O$3,$E26,0))</f>
        <v>0</v>
      </c>
      <c r="P26" s="34">
        <f>IF(YEAR($H26)&lt;YEAR(Cashflow!$D$2),0,IF(WEEKNUM($H26)=P$3,$E26,0))</f>
        <v>0</v>
      </c>
      <c r="Q26" s="34">
        <f>IF(YEAR($H26)&lt;YEAR(Cashflow!$D$2),0,IF(WEEKNUM($H26)=Q$3,$E26,0))</f>
        <v>0</v>
      </c>
      <c r="R26" s="34">
        <f>IF(YEAR($H26)&lt;YEAR(Cashflow!$D$2),0,IF(WEEKNUM($H26)=R$3,$E26,0))</f>
        <v>0</v>
      </c>
      <c r="S26" s="34">
        <f>IF(YEAR($H26)&lt;YEAR(Cashflow!$D$2),0,IF(WEEKNUM($H26)=S$3,$E26,0))</f>
        <v>0</v>
      </c>
      <c r="T26" s="34">
        <f>IF(YEAR($H26)&lt;YEAR(Cashflow!$D$2),0,IF(WEEKNUM($H26)=T$3,$E26,0))</f>
        <v>0</v>
      </c>
      <c r="U26" s="34">
        <f>IF(YEAR($H26)&lt;YEAR(Cashflow!$D$2),0,IF(WEEKNUM($H26)=U$3,$E26,0))</f>
        <v>0</v>
      </c>
      <c r="V26" s="34">
        <f>IF(YEAR($H26)&lt;YEAR(Cashflow!$D$2),0,IF(WEEKNUM($H26)=V$3,$E26,0))</f>
        <v>0</v>
      </c>
      <c r="W26" s="34">
        <f>IF(YEAR($H26)&lt;YEAR(Cashflow!$D$2),0,IF(WEEKNUM($H26)=W$3,$E26,0))</f>
        <v>0</v>
      </c>
      <c r="X26" s="34">
        <f>IF(YEAR($H26)&lt;YEAR(Cashflow!$D$2),0,IF(WEEKNUM($H26)=X$3,$E26,0))</f>
        <v>0</v>
      </c>
      <c r="Y26" s="34">
        <f>IF(YEAR($H26)&lt;YEAR(Cashflow!$D$2),0,IF(WEEKNUM($H26)=Y$3,$E26,0))</f>
        <v>0</v>
      </c>
      <c r="Z26" s="34">
        <f>IF(YEAR($H26)&lt;YEAR(Cashflow!$D$2),0,IF(WEEKNUM($H26)=Z$3,$E26,0))</f>
        <v>0</v>
      </c>
      <c r="AA26" s="34">
        <f>IF(YEAR($H26)&lt;YEAR(Cashflow!$D$2),0,IF(WEEKNUM($H26)=AA$3,$E26,0))</f>
        <v>0</v>
      </c>
      <c r="AB26" s="34">
        <f>IF(YEAR($H26)&lt;YEAR(Cashflow!$D$2),0,IF(WEEKNUM($H26)=AB$3,$E26,0))</f>
        <v>0</v>
      </c>
      <c r="AC26" s="34">
        <f>IF(YEAR($H26)&lt;YEAR(Cashflow!$D$2),0,IF(WEEKNUM($H26)=AC$3,$E26,0))</f>
        <v>0</v>
      </c>
      <c r="AD26" s="34">
        <f>IF(YEAR($H26)&lt;YEAR(Cashflow!$D$2),0,IF(WEEKNUM($H26)=AD$3,$E26,0))</f>
        <v>0</v>
      </c>
      <c r="AE26" s="34">
        <f>IF(YEAR($H26)&lt;YEAR(Cashflow!$D$2),0,IF(WEEKNUM($H26)=AE$3,$E26,0))</f>
        <v>0</v>
      </c>
      <c r="AF26" s="34">
        <f>IF(YEAR($H26)&lt;YEAR(Cashflow!$D$2),0,IF(WEEKNUM($H26)=AF$3,$E26,0))</f>
        <v>0</v>
      </c>
      <c r="AG26" s="34">
        <f>IF(YEAR($H26)&lt;YEAR(Cashflow!$D$2),0,IF(WEEKNUM($H26)=AG$3,$E26,0))</f>
        <v>0</v>
      </c>
      <c r="AH26" s="34">
        <f>IF(YEAR($H26)&lt;YEAR(Cashflow!$D$2),0,IF(WEEKNUM($H26)=AH$3,$E26,0))</f>
        <v>0</v>
      </c>
      <c r="AI26" s="34">
        <f>IF(YEAR($H26)&lt;YEAR(Cashflow!$D$2),0,IF(WEEKNUM($H26)=AI$3,$E26,0))</f>
        <v>0</v>
      </c>
      <c r="AJ26" s="34">
        <f>IF(YEAR($H26)&lt;YEAR(Cashflow!$D$2),0,IF(WEEKNUM($H26)=AJ$3,$E26,0))</f>
        <v>0</v>
      </c>
      <c r="AK26" s="34">
        <f>IF(YEAR($H26)&lt;YEAR(Cashflow!$D$2),0,IF(WEEKNUM($H26)=AK$3,$E26,0))</f>
        <v>0</v>
      </c>
      <c r="AL26" s="34">
        <f>IF(YEAR($H26)&lt;YEAR(Cashflow!$D$2),0,IF(WEEKNUM($H26)=AL$3,$E26,0))</f>
        <v>0</v>
      </c>
      <c r="AM26" s="34">
        <f>IF(YEAR($H26)&lt;YEAR(Cashflow!$D$2),0,IF(WEEKNUM($H26)=AM$3,$E26,0))</f>
        <v>0</v>
      </c>
      <c r="AN26" s="34">
        <f>IF(YEAR($H26)&lt;YEAR(Cashflow!$D$2),0,IF(WEEKNUM($H26)=AN$3,$E26,0))</f>
        <v>0</v>
      </c>
      <c r="AO26" s="34">
        <f>IF(YEAR($H26)&lt;YEAR(Cashflow!$D$2),0,IF(WEEKNUM($H26)=AO$3,$E26,0))</f>
        <v>0</v>
      </c>
      <c r="AP26" s="34">
        <f>IF(YEAR($H26)&lt;YEAR(Cashflow!$D$2),0,IF(WEEKNUM($H26)=AP$3,$E26,0))</f>
        <v>0</v>
      </c>
      <c r="AQ26" s="34">
        <f>IF(YEAR($H26)&lt;YEAR(Cashflow!$D$2),0,IF(WEEKNUM($H26)=AQ$3,$E26,0))</f>
        <v>0</v>
      </c>
      <c r="AR26" s="34">
        <f>IF(YEAR($H26)&lt;YEAR(Cashflow!$D$2),0,IF(WEEKNUM($H26)=AR$3,$E26,0))</f>
        <v>0</v>
      </c>
      <c r="AS26" s="34">
        <f>IF(YEAR($H26)&lt;YEAR(Cashflow!$D$2),0,IF(WEEKNUM($H26)=AS$3,$E26,0))</f>
        <v>0</v>
      </c>
      <c r="AT26" s="34">
        <f>IF(YEAR($H26)&lt;YEAR(Cashflow!$D$2),0,IF(WEEKNUM($H26)=AT$3,$E26,0))</f>
        <v>0</v>
      </c>
      <c r="AU26" s="34">
        <f>IF(YEAR($H26)&lt;YEAR(Cashflow!$D$2),0,IF(WEEKNUM($H26)=AU$3,$E26,0))</f>
        <v>0</v>
      </c>
      <c r="AV26" s="34">
        <f>IF(YEAR($H26)&lt;YEAR(Cashflow!$D$2),0,IF(WEEKNUM($H26)=AV$3,$E26,0))</f>
        <v>0</v>
      </c>
      <c r="AW26" s="34">
        <f>IF(YEAR($H26)&lt;YEAR(Cashflow!$D$2),0,IF(WEEKNUM($H26)=AW$3,$E26,0))</f>
        <v>0</v>
      </c>
    </row>
    <row r="27" spans="2:49" ht="15">
      <c r="B27" s="5" t="s">
        <v>215</v>
      </c>
      <c r="C27" s="4">
        <v>43843</v>
      </c>
      <c r="D27" s="4">
        <v>43843</v>
      </c>
      <c r="E27" s="1">
        <v>491.88</v>
      </c>
      <c r="F27" s="1">
        <v>63</v>
      </c>
      <c r="G27" s="46">
        <v>0</v>
      </c>
      <c r="H27" s="31">
        <f t="shared" si="4"/>
        <v>43843</v>
      </c>
      <c r="I27" s="34">
        <f>IF(YEAR($H27)&lt;YEAR(Cashflow!$D$2),$E27,IF(WEEKNUM($H27)&lt;=I$3,$E27,0))</f>
        <v>491.88</v>
      </c>
      <c r="J27" s="34">
        <f>IF(YEAR($H27)&lt;YEAR(Cashflow!$D$2),0,IF(WEEKNUM($H27)=J$3,$E27,0))</f>
        <v>0</v>
      </c>
      <c r="K27" s="34">
        <f>IF(YEAR($H27)&lt;YEAR(Cashflow!$D$2),0,IF(WEEKNUM($H27)=K$3,$E27,0))</f>
        <v>0</v>
      </c>
      <c r="L27" s="34">
        <f>IF(YEAR($H27)&lt;YEAR(Cashflow!$D$2),0,IF(WEEKNUM($H27)=L$3,$E27,0))</f>
        <v>0</v>
      </c>
      <c r="M27" s="34">
        <f>IF(YEAR($H27)&lt;YEAR(Cashflow!$D$2),0,IF(WEEKNUM($H27)=M$3,$E27,0))</f>
        <v>0</v>
      </c>
      <c r="N27" s="34">
        <f>IF(YEAR($H27)&lt;YEAR(Cashflow!$D$2),0,IF(WEEKNUM($H27)=N$3,$E27,0))</f>
        <v>0</v>
      </c>
      <c r="O27" s="34">
        <f>IF(YEAR($H27)&lt;YEAR(Cashflow!$D$2),0,IF(WEEKNUM($H27)=O$3,$E27,0))</f>
        <v>0</v>
      </c>
      <c r="P27" s="34">
        <f>IF(YEAR($H27)&lt;YEAR(Cashflow!$D$2),0,IF(WEEKNUM($H27)=P$3,$E27,0))</f>
        <v>0</v>
      </c>
      <c r="Q27" s="34">
        <f>IF(YEAR($H27)&lt;YEAR(Cashflow!$D$2),0,IF(WEEKNUM($H27)=Q$3,$E27,0))</f>
        <v>0</v>
      </c>
      <c r="R27" s="34">
        <f>IF(YEAR($H27)&lt;YEAR(Cashflow!$D$2),0,IF(WEEKNUM($H27)=R$3,$E27,0))</f>
        <v>0</v>
      </c>
      <c r="S27" s="34">
        <f>IF(YEAR($H27)&lt;YEAR(Cashflow!$D$2),0,IF(WEEKNUM($H27)=S$3,$E27,0))</f>
        <v>0</v>
      </c>
      <c r="T27" s="34">
        <f>IF(YEAR($H27)&lt;YEAR(Cashflow!$D$2),0,IF(WEEKNUM($H27)=T$3,$E27,0))</f>
        <v>0</v>
      </c>
      <c r="U27" s="34">
        <f>IF(YEAR($H27)&lt;YEAR(Cashflow!$D$2),0,IF(WEEKNUM($H27)=U$3,$E27,0))</f>
        <v>0</v>
      </c>
      <c r="V27" s="34">
        <f>IF(YEAR($H27)&lt;YEAR(Cashflow!$D$2),0,IF(WEEKNUM($H27)=V$3,$E27,0))</f>
        <v>0</v>
      </c>
      <c r="W27" s="34">
        <f>IF(YEAR($H27)&lt;YEAR(Cashflow!$D$2),0,IF(WEEKNUM($H27)=W$3,$E27,0))</f>
        <v>0</v>
      </c>
      <c r="X27" s="34">
        <f>IF(YEAR($H27)&lt;YEAR(Cashflow!$D$2),0,IF(WEEKNUM($H27)=X$3,$E27,0))</f>
        <v>0</v>
      </c>
      <c r="Y27" s="34">
        <f>IF(YEAR($H27)&lt;YEAR(Cashflow!$D$2),0,IF(WEEKNUM($H27)=Y$3,$E27,0))</f>
        <v>0</v>
      </c>
      <c r="Z27" s="34">
        <f>IF(YEAR($H27)&lt;YEAR(Cashflow!$D$2),0,IF(WEEKNUM($H27)=Z$3,$E27,0))</f>
        <v>0</v>
      </c>
      <c r="AA27" s="34">
        <f>IF(YEAR($H27)&lt;YEAR(Cashflow!$D$2),0,IF(WEEKNUM($H27)=AA$3,$E27,0))</f>
        <v>0</v>
      </c>
      <c r="AB27" s="34">
        <f>IF(YEAR($H27)&lt;YEAR(Cashflow!$D$2),0,IF(WEEKNUM($H27)=AB$3,$E27,0))</f>
        <v>0</v>
      </c>
      <c r="AC27" s="34">
        <f>IF(YEAR($H27)&lt;YEAR(Cashflow!$D$2),0,IF(WEEKNUM($H27)=AC$3,$E27,0))</f>
        <v>0</v>
      </c>
      <c r="AD27" s="34">
        <f>IF(YEAR($H27)&lt;YEAR(Cashflow!$D$2),0,IF(WEEKNUM($H27)=AD$3,$E27,0))</f>
        <v>0</v>
      </c>
      <c r="AE27" s="34">
        <f>IF(YEAR($H27)&lt;YEAR(Cashflow!$D$2),0,IF(WEEKNUM($H27)=AE$3,$E27,0))</f>
        <v>0</v>
      </c>
      <c r="AF27" s="34">
        <f>IF(YEAR($H27)&lt;YEAR(Cashflow!$D$2),0,IF(WEEKNUM($H27)=AF$3,$E27,0))</f>
        <v>0</v>
      </c>
      <c r="AG27" s="34">
        <f>IF(YEAR($H27)&lt;YEAR(Cashflow!$D$2),0,IF(WEEKNUM($H27)=AG$3,$E27,0))</f>
        <v>0</v>
      </c>
      <c r="AH27" s="34">
        <f>IF(YEAR($H27)&lt;YEAR(Cashflow!$D$2),0,IF(WEEKNUM($H27)=AH$3,$E27,0))</f>
        <v>0</v>
      </c>
      <c r="AI27" s="34">
        <f>IF(YEAR($H27)&lt;YEAR(Cashflow!$D$2),0,IF(WEEKNUM($H27)=AI$3,$E27,0))</f>
        <v>0</v>
      </c>
      <c r="AJ27" s="34">
        <f>IF(YEAR($H27)&lt;YEAR(Cashflow!$D$2),0,IF(WEEKNUM($H27)=AJ$3,$E27,0))</f>
        <v>0</v>
      </c>
      <c r="AK27" s="34">
        <f>IF(YEAR($H27)&lt;YEAR(Cashflow!$D$2),0,IF(WEEKNUM($H27)=AK$3,$E27,0))</f>
        <v>0</v>
      </c>
      <c r="AL27" s="34">
        <f>IF(YEAR($H27)&lt;YEAR(Cashflow!$D$2),0,IF(WEEKNUM($H27)=AL$3,$E27,0))</f>
        <v>0</v>
      </c>
      <c r="AM27" s="34">
        <f>IF(YEAR($H27)&lt;YEAR(Cashflow!$D$2),0,IF(WEEKNUM($H27)=AM$3,$E27,0))</f>
        <v>0</v>
      </c>
      <c r="AN27" s="34">
        <f>IF(YEAR($H27)&lt;YEAR(Cashflow!$D$2),0,IF(WEEKNUM($H27)=AN$3,$E27,0))</f>
        <v>0</v>
      </c>
      <c r="AO27" s="34">
        <f>IF(YEAR($H27)&lt;YEAR(Cashflow!$D$2),0,IF(WEEKNUM($H27)=AO$3,$E27,0))</f>
        <v>0</v>
      </c>
      <c r="AP27" s="34">
        <f>IF(YEAR($H27)&lt;YEAR(Cashflow!$D$2),0,IF(WEEKNUM($H27)=AP$3,$E27,0))</f>
        <v>0</v>
      </c>
      <c r="AQ27" s="34">
        <f>IF(YEAR($H27)&lt;YEAR(Cashflow!$D$2),0,IF(WEEKNUM($H27)=AQ$3,$E27,0))</f>
        <v>0</v>
      </c>
      <c r="AR27" s="34">
        <f>IF(YEAR($H27)&lt;YEAR(Cashflow!$D$2),0,IF(WEEKNUM($H27)=AR$3,$E27,0))</f>
        <v>0</v>
      </c>
      <c r="AS27" s="34">
        <f>IF(YEAR($H27)&lt;YEAR(Cashflow!$D$2),0,IF(WEEKNUM($H27)=AS$3,$E27,0))</f>
        <v>0</v>
      </c>
      <c r="AT27" s="34">
        <f>IF(YEAR($H27)&lt;YEAR(Cashflow!$D$2),0,IF(WEEKNUM($H27)=AT$3,$E27,0))</f>
        <v>0</v>
      </c>
      <c r="AU27" s="34">
        <f>IF(YEAR($H27)&lt;YEAR(Cashflow!$D$2),0,IF(WEEKNUM($H27)=AU$3,$E27,0))</f>
        <v>0</v>
      </c>
      <c r="AV27" s="34">
        <f>IF(YEAR($H27)&lt;YEAR(Cashflow!$D$2),0,IF(WEEKNUM($H27)=AV$3,$E27,0))</f>
        <v>0</v>
      </c>
      <c r="AW27" s="34">
        <f>IF(YEAR($H27)&lt;YEAR(Cashflow!$D$2),0,IF(WEEKNUM($H27)=AW$3,$E27,0))</f>
        <v>0</v>
      </c>
    </row>
    <row r="28" spans="2:49" ht="15">
      <c r="B28" s="5" t="s">
        <v>121</v>
      </c>
      <c r="C28" s="4">
        <v>43880</v>
      </c>
      <c r="D28" s="4">
        <v>43894</v>
      </c>
      <c r="E28" s="1">
        <v>50.99</v>
      </c>
      <c r="F28" s="1">
        <v>26</v>
      </c>
      <c r="G28" s="46">
        <v>0</v>
      </c>
      <c r="H28" s="31">
        <f t="shared" si="4"/>
        <v>43894</v>
      </c>
      <c r="I28" s="34">
        <f>IF(YEAR($H28)&lt;YEAR(Cashflow!$D$2),$E28,IF(WEEKNUM($H28)&lt;=I$3,$E28,0))</f>
        <v>50.99</v>
      </c>
      <c r="J28" s="34">
        <f>IF(YEAR($H28)&lt;YEAR(Cashflow!$D$2),0,IF(WEEKNUM($H28)=J$3,$E28,0))</f>
        <v>0</v>
      </c>
      <c r="K28" s="34">
        <f>IF(YEAR($H28)&lt;YEAR(Cashflow!$D$2),0,IF(WEEKNUM($H28)=K$3,$E28,0))</f>
        <v>0</v>
      </c>
      <c r="L28" s="34">
        <f>IF(YEAR($H28)&lt;YEAR(Cashflow!$D$2),0,IF(WEEKNUM($H28)=L$3,$E28,0))</f>
        <v>0</v>
      </c>
      <c r="M28" s="34">
        <f>IF(YEAR($H28)&lt;YEAR(Cashflow!$D$2),0,IF(WEEKNUM($H28)=M$3,$E28,0))</f>
        <v>0</v>
      </c>
      <c r="N28" s="34">
        <f>IF(YEAR($H28)&lt;YEAR(Cashflow!$D$2),0,IF(WEEKNUM($H28)=N$3,$E28,0))</f>
        <v>0</v>
      </c>
      <c r="O28" s="34">
        <f>IF(YEAR($H28)&lt;YEAR(Cashflow!$D$2),0,IF(WEEKNUM($H28)=O$3,$E28,0))</f>
        <v>0</v>
      </c>
      <c r="P28" s="34">
        <f>IF(YEAR($H28)&lt;YEAR(Cashflow!$D$2),0,IF(WEEKNUM($H28)=P$3,$E28,0))</f>
        <v>0</v>
      </c>
      <c r="Q28" s="34">
        <f>IF(YEAR($H28)&lt;YEAR(Cashflow!$D$2),0,IF(WEEKNUM($H28)=Q$3,$E28,0))</f>
        <v>0</v>
      </c>
      <c r="R28" s="34">
        <f>IF(YEAR($H28)&lt;YEAR(Cashflow!$D$2),0,IF(WEEKNUM($H28)=R$3,$E28,0))</f>
        <v>0</v>
      </c>
      <c r="S28" s="34">
        <f>IF(YEAR($H28)&lt;YEAR(Cashflow!$D$2),0,IF(WEEKNUM($H28)=S$3,$E28,0))</f>
        <v>0</v>
      </c>
      <c r="T28" s="34">
        <f>IF(YEAR($H28)&lt;YEAR(Cashflow!$D$2),0,IF(WEEKNUM($H28)=T$3,$E28,0))</f>
        <v>0</v>
      </c>
      <c r="U28" s="34">
        <f>IF(YEAR($H28)&lt;YEAR(Cashflow!$D$2),0,IF(WEEKNUM($H28)=U$3,$E28,0))</f>
        <v>0</v>
      </c>
      <c r="V28" s="34">
        <f>IF(YEAR($H28)&lt;YEAR(Cashflow!$D$2),0,IF(WEEKNUM($H28)=V$3,$E28,0))</f>
        <v>0</v>
      </c>
      <c r="W28" s="34">
        <f>IF(YEAR($H28)&lt;YEAR(Cashflow!$D$2),0,IF(WEEKNUM($H28)=W$3,$E28,0))</f>
        <v>0</v>
      </c>
      <c r="X28" s="34">
        <f>IF(YEAR($H28)&lt;YEAR(Cashflow!$D$2),0,IF(WEEKNUM($H28)=X$3,$E28,0))</f>
        <v>0</v>
      </c>
      <c r="Y28" s="34">
        <f>IF(YEAR($H28)&lt;YEAR(Cashflow!$D$2),0,IF(WEEKNUM($H28)=Y$3,$E28,0))</f>
        <v>0</v>
      </c>
      <c r="Z28" s="34">
        <f>IF(YEAR($H28)&lt;YEAR(Cashflow!$D$2),0,IF(WEEKNUM($H28)=Z$3,$E28,0))</f>
        <v>0</v>
      </c>
      <c r="AA28" s="34">
        <f>IF(YEAR($H28)&lt;YEAR(Cashflow!$D$2),0,IF(WEEKNUM($H28)=AA$3,$E28,0))</f>
        <v>0</v>
      </c>
      <c r="AB28" s="34">
        <f>IF(YEAR($H28)&lt;YEAR(Cashflow!$D$2),0,IF(WEEKNUM($H28)=AB$3,$E28,0))</f>
        <v>0</v>
      </c>
      <c r="AC28" s="34">
        <f>IF(YEAR($H28)&lt;YEAR(Cashflow!$D$2),0,IF(WEEKNUM($H28)=AC$3,$E28,0))</f>
        <v>0</v>
      </c>
      <c r="AD28" s="34">
        <f>IF(YEAR($H28)&lt;YEAR(Cashflow!$D$2),0,IF(WEEKNUM($H28)=AD$3,$E28,0))</f>
        <v>0</v>
      </c>
      <c r="AE28" s="34">
        <f>IF(YEAR($H28)&lt;YEAR(Cashflow!$D$2),0,IF(WEEKNUM($H28)=AE$3,$E28,0))</f>
        <v>0</v>
      </c>
      <c r="AF28" s="34">
        <f>IF(YEAR($H28)&lt;YEAR(Cashflow!$D$2),0,IF(WEEKNUM($H28)=AF$3,$E28,0))</f>
        <v>0</v>
      </c>
      <c r="AG28" s="34">
        <f>IF(YEAR($H28)&lt;YEAR(Cashflow!$D$2),0,IF(WEEKNUM($H28)=AG$3,$E28,0))</f>
        <v>0</v>
      </c>
      <c r="AH28" s="34">
        <f>IF(YEAR($H28)&lt;YEAR(Cashflow!$D$2),0,IF(WEEKNUM($H28)=AH$3,$E28,0))</f>
        <v>0</v>
      </c>
      <c r="AI28" s="34">
        <f>IF(YEAR($H28)&lt;YEAR(Cashflow!$D$2),0,IF(WEEKNUM($H28)=AI$3,$E28,0))</f>
        <v>0</v>
      </c>
      <c r="AJ28" s="34">
        <f>IF(YEAR($H28)&lt;YEAR(Cashflow!$D$2),0,IF(WEEKNUM($H28)=AJ$3,$E28,0))</f>
        <v>0</v>
      </c>
      <c r="AK28" s="34">
        <f>IF(YEAR($H28)&lt;YEAR(Cashflow!$D$2),0,IF(WEEKNUM($H28)=AK$3,$E28,0))</f>
        <v>0</v>
      </c>
      <c r="AL28" s="34">
        <f>IF(YEAR($H28)&lt;YEAR(Cashflow!$D$2),0,IF(WEEKNUM($H28)=AL$3,$E28,0))</f>
        <v>0</v>
      </c>
      <c r="AM28" s="34">
        <f>IF(YEAR($H28)&lt;YEAR(Cashflow!$D$2),0,IF(WEEKNUM($H28)=AM$3,$E28,0))</f>
        <v>0</v>
      </c>
      <c r="AN28" s="34">
        <f>IF(YEAR($H28)&lt;YEAR(Cashflow!$D$2),0,IF(WEEKNUM($H28)=AN$3,$E28,0))</f>
        <v>0</v>
      </c>
      <c r="AO28" s="34">
        <f>IF(YEAR($H28)&lt;YEAR(Cashflow!$D$2),0,IF(WEEKNUM($H28)=AO$3,$E28,0))</f>
        <v>0</v>
      </c>
      <c r="AP28" s="34">
        <f>IF(YEAR($H28)&lt;YEAR(Cashflow!$D$2),0,IF(WEEKNUM($H28)=AP$3,$E28,0))</f>
        <v>0</v>
      </c>
      <c r="AQ28" s="34">
        <f>IF(YEAR($H28)&lt;YEAR(Cashflow!$D$2),0,IF(WEEKNUM($H28)=AQ$3,$E28,0))</f>
        <v>0</v>
      </c>
      <c r="AR28" s="34">
        <f>IF(YEAR($H28)&lt;YEAR(Cashflow!$D$2),0,IF(WEEKNUM($H28)=AR$3,$E28,0))</f>
        <v>0</v>
      </c>
      <c r="AS28" s="34">
        <f>IF(YEAR($H28)&lt;YEAR(Cashflow!$D$2),0,IF(WEEKNUM($H28)=AS$3,$E28,0))</f>
        <v>0</v>
      </c>
      <c r="AT28" s="34">
        <f>IF(YEAR($H28)&lt;YEAR(Cashflow!$D$2),0,IF(WEEKNUM($H28)=AT$3,$E28,0))</f>
        <v>0</v>
      </c>
      <c r="AU28" s="34">
        <f>IF(YEAR($H28)&lt;YEAR(Cashflow!$D$2),0,IF(WEEKNUM($H28)=AU$3,$E28,0))</f>
        <v>0</v>
      </c>
      <c r="AV28" s="34">
        <f>IF(YEAR($H28)&lt;YEAR(Cashflow!$D$2),0,IF(WEEKNUM($H28)=AV$3,$E28,0))</f>
        <v>0</v>
      </c>
      <c r="AW28" s="34">
        <f>IF(YEAR($H28)&lt;YEAR(Cashflow!$D$2),0,IF(WEEKNUM($H28)=AW$3,$E28,0))</f>
        <v>0</v>
      </c>
    </row>
    <row r="29" spans="2:49" ht="15">
      <c r="B29" s="5" t="s">
        <v>216</v>
      </c>
      <c r="C29" s="4">
        <v>43895</v>
      </c>
      <c r="D29" s="4">
        <v>43895</v>
      </c>
      <c r="E29" s="3">
        <v>25</v>
      </c>
      <c r="F29" s="1">
        <v>11</v>
      </c>
      <c r="G29" s="46">
        <v>0</v>
      </c>
      <c r="H29" s="31">
        <f t="shared" si="4"/>
        <v>43895</v>
      </c>
      <c r="I29" s="34">
        <f>IF(YEAR($H29)&lt;YEAR(Cashflow!$D$2),$E29,IF(WEEKNUM($H29)&lt;=I$3,$E29,0))</f>
        <v>25</v>
      </c>
      <c r="J29" s="34">
        <f>IF(YEAR($H29)&lt;YEAR(Cashflow!$D$2),0,IF(WEEKNUM($H29)=J$3,$E29,0))</f>
        <v>0</v>
      </c>
      <c r="K29" s="34">
        <f>IF(YEAR($H29)&lt;YEAR(Cashflow!$D$2),0,IF(WEEKNUM($H29)=K$3,$E29,0))</f>
        <v>0</v>
      </c>
      <c r="L29" s="34">
        <f>IF(YEAR($H29)&lt;YEAR(Cashflow!$D$2),0,IF(WEEKNUM($H29)=L$3,$E29,0))</f>
        <v>0</v>
      </c>
      <c r="M29" s="34">
        <f>IF(YEAR($H29)&lt;YEAR(Cashflow!$D$2),0,IF(WEEKNUM($H29)=M$3,$E29,0))</f>
        <v>0</v>
      </c>
      <c r="N29" s="34">
        <f>IF(YEAR($H29)&lt;YEAR(Cashflow!$D$2),0,IF(WEEKNUM($H29)=N$3,$E29,0))</f>
        <v>0</v>
      </c>
      <c r="O29" s="34">
        <f>IF(YEAR($H29)&lt;YEAR(Cashflow!$D$2),0,IF(WEEKNUM($H29)=O$3,$E29,0))</f>
        <v>0</v>
      </c>
      <c r="P29" s="34">
        <f>IF(YEAR($H29)&lt;YEAR(Cashflow!$D$2),0,IF(WEEKNUM($H29)=P$3,$E29,0))</f>
        <v>0</v>
      </c>
      <c r="Q29" s="34">
        <f>IF(YEAR($H29)&lt;YEAR(Cashflow!$D$2),0,IF(WEEKNUM($H29)=Q$3,$E29,0))</f>
        <v>0</v>
      </c>
      <c r="R29" s="34">
        <f>IF(YEAR($H29)&lt;YEAR(Cashflow!$D$2),0,IF(WEEKNUM($H29)=R$3,$E29,0))</f>
        <v>0</v>
      </c>
      <c r="S29" s="34">
        <f>IF(YEAR($H29)&lt;YEAR(Cashflow!$D$2),0,IF(WEEKNUM($H29)=S$3,$E29,0))</f>
        <v>0</v>
      </c>
      <c r="T29" s="34">
        <f>IF(YEAR($H29)&lt;YEAR(Cashflow!$D$2),0,IF(WEEKNUM($H29)=T$3,$E29,0))</f>
        <v>0</v>
      </c>
      <c r="U29" s="34">
        <f>IF(YEAR($H29)&lt;YEAR(Cashflow!$D$2),0,IF(WEEKNUM($H29)=U$3,$E29,0))</f>
        <v>0</v>
      </c>
      <c r="V29" s="34">
        <f>IF(YEAR($H29)&lt;YEAR(Cashflow!$D$2),0,IF(WEEKNUM($H29)=V$3,$E29,0))</f>
        <v>0</v>
      </c>
      <c r="W29" s="34">
        <f>IF(YEAR($H29)&lt;YEAR(Cashflow!$D$2),0,IF(WEEKNUM($H29)=W$3,$E29,0))</f>
        <v>0</v>
      </c>
      <c r="X29" s="34">
        <f>IF(YEAR($H29)&lt;YEAR(Cashflow!$D$2),0,IF(WEEKNUM($H29)=X$3,$E29,0))</f>
        <v>0</v>
      </c>
      <c r="Y29" s="34">
        <f>IF(YEAR($H29)&lt;YEAR(Cashflow!$D$2),0,IF(WEEKNUM($H29)=Y$3,$E29,0))</f>
        <v>0</v>
      </c>
      <c r="Z29" s="34">
        <f>IF(YEAR($H29)&lt;YEAR(Cashflow!$D$2),0,IF(WEEKNUM($H29)=Z$3,$E29,0))</f>
        <v>0</v>
      </c>
      <c r="AA29" s="34">
        <f>IF(YEAR($H29)&lt;YEAR(Cashflow!$D$2),0,IF(WEEKNUM($H29)=AA$3,$E29,0))</f>
        <v>0</v>
      </c>
      <c r="AB29" s="34">
        <f>IF(YEAR($H29)&lt;YEAR(Cashflow!$D$2),0,IF(WEEKNUM($H29)=AB$3,$E29,0))</f>
        <v>0</v>
      </c>
      <c r="AC29" s="34">
        <f>IF(YEAR($H29)&lt;YEAR(Cashflow!$D$2),0,IF(WEEKNUM($H29)=AC$3,$E29,0))</f>
        <v>0</v>
      </c>
      <c r="AD29" s="34">
        <f>IF(YEAR($H29)&lt;YEAR(Cashflow!$D$2),0,IF(WEEKNUM($H29)=AD$3,$E29,0))</f>
        <v>0</v>
      </c>
      <c r="AE29" s="34">
        <f>IF(YEAR($H29)&lt;YEAR(Cashflow!$D$2),0,IF(WEEKNUM($H29)=AE$3,$E29,0))</f>
        <v>0</v>
      </c>
      <c r="AF29" s="34">
        <f>IF(YEAR($H29)&lt;YEAR(Cashflow!$D$2),0,IF(WEEKNUM($H29)=AF$3,$E29,0))</f>
        <v>0</v>
      </c>
      <c r="AG29" s="34">
        <f>IF(YEAR($H29)&lt;YEAR(Cashflow!$D$2),0,IF(WEEKNUM($H29)=AG$3,$E29,0))</f>
        <v>0</v>
      </c>
      <c r="AH29" s="34">
        <f>IF(YEAR($H29)&lt;YEAR(Cashflow!$D$2),0,IF(WEEKNUM($H29)=AH$3,$E29,0))</f>
        <v>0</v>
      </c>
      <c r="AI29" s="34">
        <f>IF(YEAR($H29)&lt;YEAR(Cashflow!$D$2),0,IF(WEEKNUM($H29)=AI$3,$E29,0))</f>
        <v>0</v>
      </c>
      <c r="AJ29" s="34">
        <f>IF(YEAR($H29)&lt;YEAR(Cashflow!$D$2),0,IF(WEEKNUM($H29)=AJ$3,$E29,0))</f>
        <v>0</v>
      </c>
      <c r="AK29" s="34">
        <f>IF(YEAR($H29)&lt;YEAR(Cashflow!$D$2),0,IF(WEEKNUM($H29)=AK$3,$E29,0))</f>
        <v>0</v>
      </c>
      <c r="AL29" s="34">
        <f>IF(YEAR($H29)&lt;YEAR(Cashflow!$D$2),0,IF(WEEKNUM($H29)=AL$3,$E29,0))</f>
        <v>0</v>
      </c>
      <c r="AM29" s="34">
        <f>IF(YEAR($H29)&lt;YEAR(Cashflow!$D$2),0,IF(WEEKNUM($H29)=AM$3,$E29,0))</f>
        <v>0</v>
      </c>
      <c r="AN29" s="34">
        <f>IF(YEAR($H29)&lt;YEAR(Cashflow!$D$2),0,IF(WEEKNUM($H29)=AN$3,$E29,0))</f>
        <v>0</v>
      </c>
      <c r="AO29" s="34">
        <f>IF(YEAR($H29)&lt;YEAR(Cashflow!$D$2),0,IF(WEEKNUM($H29)=AO$3,$E29,0))</f>
        <v>0</v>
      </c>
      <c r="AP29" s="34">
        <f>IF(YEAR($H29)&lt;YEAR(Cashflow!$D$2),0,IF(WEEKNUM($H29)=AP$3,$E29,0))</f>
        <v>0</v>
      </c>
      <c r="AQ29" s="34">
        <f>IF(YEAR($H29)&lt;YEAR(Cashflow!$D$2),0,IF(WEEKNUM($H29)=AQ$3,$E29,0))</f>
        <v>0</v>
      </c>
      <c r="AR29" s="34">
        <f>IF(YEAR($H29)&lt;YEAR(Cashflow!$D$2),0,IF(WEEKNUM($H29)=AR$3,$E29,0))</f>
        <v>0</v>
      </c>
      <c r="AS29" s="34">
        <f>IF(YEAR($H29)&lt;YEAR(Cashflow!$D$2),0,IF(WEEKNUM($H29)=AS$3,$E29,0))</f>
        <v>0</v>
      </c>
      <c r="AT29" s="34">
        <f>IF(YEAR($H29)&lt;YEAR(Cashflow!$D$2),0,IF(WEEKNUM($H29)=AT$3,$E29,0))</f>
        <v>0</v>
      </c>
      <c r="AU29" s="34">
        <f>IF(YEAR($H29)&lt;YEAR(Cashflow!$D$2),0,IF(WEEKNUM($H29)=AU$3,$E29,0))</f>
        <v>0</v>
      </c>
      <c r="AV29" s="34">
        <f>IF(YEAR($H29)&lt;YEAR(Cashflow!$D$2),0,IF(WEEKNUM($H29)=AV$3,$E29,0))</f>
        <v>0</v>
      </c>
      <c r="AW29" s="34">
        <f>IF(YEAR($H29)&lt;YEAR(Cashflow!$D$2),0,IF(WEEKNUM($H29)=AW$3,$E29,0))</f>
        <v>0</v>
      </c>
    </row>
    <row r="30" spans="2:49" ht="15">
      <c r="B30" s="5" t="s">
        <v>217</v>
      </c>
      <c r="C30" s="4">
        <v>43890</v>
      </c>
      <c r="D30" s="4">
        <v>43897</v>
      </c>
      <c r="E30" s="1">
        <v>80.239999999999995</v>
      </c>
      <c r="F30" s="1">
        <v>16</v>
      </c>
      <c r="G30" s="46">
        <v>0</v>
      </c>
      <c r="H30" s="31">
        <f t="shared" si="4"/>
        <v>43897</v>
      </c>
      <c r="I30" s="34">
        <f>IF(YEAR($H30)&lt;YEAR(Cashflow!$D$2),$E30,IF(WEEKNUM($H30)&lt;=I$3,$E30,0))</f>
        <v>80.239999999999995</v>
      </c>
      <c r="J30" s="34">
        <f>IF(YEAR($H30)&lt;YEAR(Cashflow!$D$2),0,IF(WEEKNUM($H30)=J$3,$E30,0))</f>
        <v>0</v>
      </c>
      <c r="K30" s="34">
        <f>IF(YEAR($H30)&lt;YEAR(Cashflow!$D$2),0,IF(WEEKNUM($H30)=K$3,$E30,0))</f>
        <v>0</v>
      </c>
      <c r="L30" s="34">
        <f>IF(YEAR($H30)&lt;YEAR(Cashflow!$D$2),0,IF(WEEKNUM($H30)=L$3,$E30,0))</f>
        <v>0</v>
      </c>
      <c r="M30" s="34">
        <f>IF(YEAR($H30)&lt;YEAR(Cashflow!$D$2),0,IF(WEEKNUM($H30)=M$3,$E30,0))</f>
        <v>0</v>
      </c>
      <c r="N30" s="34">
        <f>IF(YEAR($H30)&lt;YEAR(Cashflow!$D$2),0,IF(WEEKNUM($H30)=N$3,$E30,0))</f>
        <v>0</v>
      </c>
      <c r="O30" s="34">
        <f>IF(YEAR($H30)&lt;YEAR(Cashflow!$D$2),0,IF(WEEKNUM($H30)=O$3,$E30,0))</f>
        <v>0</v>
      </c>
      <c r="P30" s="34">
        <f>IF(YEAR($H30)&lt;YEAR(Cashflow!$D$2),0,IF(WEEKNUM($H30)=P$3,$E30,0))</f>
        <v>0</v>
      </c>
      <c r="Q30" s="34">
        <f>IF(YEAR($H30)&lt;YEAR(Cashflow!$D$2),0,IF(WEEKNUM($H30)=Q$3,$E30,0))</f>
        <v>0</v>
      </c>
      <c r="R30" s="34">
        <f>IF(YEAR($H30)&lt;YEAR(Cashflow!$D$2),0,IF(WEEKNUM($H30)=R$3,$E30,0))</f>
        <v>0</v>
      </c>
      <c r="S30" s="34">
        <f>IF(YEAR($H30)&lt;YEAR(Cashflow!$D$2),0,IF(WEEKNUM($H30)=S$3,$E30,0))</f>
        <v>0</v>
      </c>
      <c r="T30" s="34">
        <f>IF(YEAR($H30)&lt;YEAR(Cashflow!$D$2),0,IF(WEEKNUM($H30)=T$3,$E30,0))</f>
        <v>0</v>
      </c>
      <c r="U30" s="34">
        <f>IF(YEAR($H30)&lt;YEAR(Cashflow!$D$2),0,IF(WEEKNUM($H30)=U$3,$E30,0))</f>
        <v>0</v>
      </c>
      <c r="V30" s="34">
        <f>IF(YEAR($H30)&lt;YEAR(Cashflow!$D$2),0,IF(WEEKNUM($H30)=V$3,$E30,0))</f>
        <v>0</v>
      </c>
      <c r="W30" s="34">
        <f>IF(YEAR($H30)&lt;YEAR(Cashflow!$D$2),0,IF(WEEKNUM($H30)=W$3,$E30,0))</f>
        <v>0</v>
      </c>
      <c r="X30" s="34">
        <f>IF(YEAR($H30)&lt;YEAR(Cashflow!$D$2),0,IF(WEEKNUM($H30)=X$3,$E30,0))</f>
        <v>0</v>
      </c>
      <c r="Y30" s="34">
        <f>IF(YEAR($H30)&lt;YEAR(Cashflow!$D$2),0,IF(WEEKNUM($H30)=Y$3,$E30,0))</f>
        <v>0</v>
      </c>
      <c r="Z30" s="34">
        <f>IF(YEAR($H30)&lt;YEAR(Cashflow!$D$2),0,IF(WEEKNUM($H30)=Z$3,$E30,0))</f>
        <v>0</v>
      </c>
      <c r="AA30" s="34">
        <f>IF(YEAR($H30)&lt;YEAR(Cashflow!$D$2),0,IF(WEEKNUM($H30)=AA$3,$E30,0))</f>
        <v>0</v>
      </c>
      <c r="AB30" s="34">
        <f>IF(YEAR($H30)&lt;YEAR(Cashflow!$D$2),0,IF(WEEKNUM($H30)=AB$3,$E30,0))</f>
        <v>0</v>
      </c>
      <c r="AC30" s="34">
        <f>IF(YEAR($H30)&lt;YEAR(Cashflow!$D$2),0,IF(WEEKNUM($H30)=AC$3,$E30,0))</f>
        <v>0</v>
      </c>
      <c r="AD30" s="34">
        <f>IF(YEAR($H30)&lt;YEAR(Cashflow!$D$2),0,IF(WEEKNUM($H30)=AD$3,$E30,0))</f>
        <v>0</v>
      </c>
      <c r="AE30" s="34">
        <f>IF(YEAR($H30)&lt;YEAR(Cashflow!$D$2),0,IF(WEEKNUM($H30)=AE$3,$E30,0))</f>
        <v>0</v>
      </c>
      <c r="AF30" s="34">
        <f>IF(YEAR($H30)&lt;YEAR(Cashflow!$D$2),0,IF(WEEKNUM($H30)=AF$3,$E30,0))</f>
        <v>0</v>
      </c>
      <c r="AG30" s="34">
        <f>IF(YEAR($H30)&lt;YEAR(Cashflow!$D$2),0,IF(WEEKNUM($H30)=AG$3,$E30,0))</f>
        <v>0</v>
      </c>
      <c r="AH30" s="34">
        <f>IF(YEAR($H30)&lt;YEAR(Cashflow!$D$2),0,IF(WEEKNUM($H30)=AH$3,$E30,0))</f>
        <v>0</v>
      </c>
      <c r="AI30" s="34">
        <f>IF(YEAR($H30)&lt;YEAR(Cashflow!$D$2),0,IF(WEEKNUM($H30)=AI$3,$E30,0))</f>
        <v>0</v>
      </c>
      <c r="AJ30" s="34">
        <f>IF(YEAR($H30)&lt;YEAR(Cashflow!$D$2),0,IF(WEEKNUM($H30)=AJ$3,$E30,0))</f>
        <v>0</v>
      </c>
      <c r="AK30" s="34">
        <f>IF(YEAR($H30)&lt;YEAR(Cashflow!$D$2),0,IF(WEEKNUM($H30)=AK$3,$E30,0))</f>
        <v>0</v>
      </c>
      <c r="AL30" s="34">
        <f>IF(YEAR($H30)&lt;YEAR(Cashflow!$D$2),0,IF(WEEKNUM($H30)=AL$3,$E30,0))</f>
        <v>0</v>
      </c>
      <c r="AM30" s="34">
        <f>IF(YEAR($H30)&lt;YEAR(Cashflow!$D$2),0,IF(WEEKNUM($H30)=AM$3,$E30,0))</f>
        <v>0</v>
      </c>
      <c r="AN30" s="34">
        <f>IF(YEAR($H30)&lt;YEAR(Cashflow!$D$2),0,IF(WEEKNUM($H30)=AN$3,$E30,0))</f>
        <v>0</v>
      </c>
      <c r="AO30" s="34">
        <f>IF(YEAR($H30)&lt;YEAR(Cashflow!$D$2),0,IF(WEEKNUM($H30)=AO$3,$E30,0))</f>
        <v>0</v>
      </c>
      <c r="AP30" s="34">
        <f>IF(YEAR($H30)&lt;YEAR(Cashflow!$D$2),0,IF(WEEKNUM($H30)=AP$3,$E30,0))</f>
        <v>0</v>
      </c>
      <c r="AQ30" s="34">
        <f>IF(YEAR($H30)&lt;YEAR(Cashflow!$D$2),0,IF(WEEKNUM($H30)=AQ$3,$E30,0))</f>
        <v>0</v>
      </c>
      <c r="AR30" s="34">
        <f>IF(YEAR($H30)&lt;YEAR(Cashflow!$D$2),0,IF(WEEKNUM($H30)=AR$3,$E30,0))</f>
        <v>0</v>
      </c>
      <c r="AS30" s="34">
        <f>IF(YEAR($H30)&lt;YEAR(Cashflow!$D$2),0,IF(WEEKNUM($H30)=AS$3,$E30,0))</f>
        <v>0</v>
      </c>
      <c r="AT30" s="34">
        <f>IF(YEAR($H30)&lt;YEAR(Cashflow!$D$2),0,IF(WEEKNUM($H30)=AT$3,$E30,0))</f>
        <v>0</v>
      </c>
      <c r="AU30" s="34">
        <f>IF(YEAR($H30)&lt;YEAR(Cashflow!$D$2),0,IF(WEEKNUM($H30)=AU$3,$E30,0))</f>
        <v>0</v>
      </c>
      <c r="AV30" s="34">
        <f>IF(YEAR($H30)&lt;YEAR(Cashflow!$D$2),0,IF(WEEKNUM($H30)=AV$3,$E30,0))</f>
        <v>0</v>
      </c>
      <c r="AW30" s="34">
        <f>IF(YEAR($H30)&lt;YEAR(Cashflow!$D$2),0,IF(WEEKNUM($H30)=AW$3,$E30,0))</f>
        <v>0</v>
      </c>
    </row>
    <row r="31" spans="2:49" ht="15">
      <c r="B31" s="5" t="s">
        <v>174</v>
      </c>
      <c r="C31" s="4">
        <v>43900</v>
      </c>
      <c r="D31" s="4">
        <v>43914</v>
      </c>
      <c r="E31" s="6">
        <v>4235</v>
      </c>
      <c r="F31" s="1">
        <v>6</v>
      </c>
      <c r="G31" s="46">
        <v>0</v>
      </c>
      <c r="H31" s="31">
        <f t="shared" si="4"/>
        <v>43914</v>
      </c>
      <c r="I31" s="34">
        <f>IF(YEAR($H31)&lt;YEAR(Cashflow!$D$2),$E31,IF(WEEKNUM($H31)&lt;=I$3,$E31,0))</f>
        <v>4235</v>
      </c>
      <c r="J31" s="34">
        <f>IF(YEAR($H31)&lt;YEAR(Cashflow!$D$2),0,IF(WEEKNUM($H31)=J$3,$E31,0))</f>
        <v>0</v>
      </c>
      <c r="K31" s="34">
        <f>IF(YEAR($H31)&lt;YEAR(Cashflow!$D$2),0,IF(WEEKNUM($H31)=K$3,$E31,0))</f>
        <v>0</v>
      </c>
      <c r="L31" s="34">
        <f>IF(YEAR($H31)&lt;YEAR(Cashflow!$D$2),0,IF(WEEKNUM($H31)=L$3,$E31,0))</f>
        <v>0</v>
      </c>
      <c r="M31" s="34">
        <f>IF(YEAR($H31)&lt;YEAR(Cashflow!$D$2),0,IF(WEEKNUM($H31)=M$3,$E31,0))</f>
        <v>0</v>
      </c>
      <c r="N31" s="34">
        <f>IF(YEAR($H31)&lt;YEAR(Cashflow!$D$2),0,IF(WEEKNUM($H31)=N$3,$E31,0))</f>
        <v>0</v>
      </c>
      <c r="O31" s="34">
        <f>IF(YEAR($H31)&lt;YEAR(Cashflow!$D$2),0,IF(WEEKNUM($H31)=O$3,$E31,0))</f>
        <v>0</v>
      </c>
      <c r="P31" s="34">
        <f>IF(YEAR($H31)&lt;YEAR(Cashflow!$D$2),0,IF(WEEKNUM($H31)=P$3,$E31,0))</f>
        <v>0</v>
      </c>
      <c r="Q31" s="34">
        <f>IF(YEAR($H31)&lt;YEAR(Cashflow!$D$2),0,IF(WEEKNUM($H31)=Q$3,$E31,0))</f>
        <v>0</v>
      </c>
      <c r="R31" s="34">
        <f>IF(YEAR($H31)&lt;YEAR(Cashflow!$D$2),0,IF(WEEKNUM($H31)=R$3,$E31,0))</f>
        <v>0</v>
      </c>
      <c r="S31" s="34">
        <f>IF(YEAR($H31)&lt;YEAR(Cashflow!$D$2),0,IF(WEEKNUM($H31)=S$3,$E31,0))</f>
        <v>0</v>
      </c>
      <c r="T31" s="34">
        <f>IF(YEAR($H31)&lt;YEAR(Cashflow!$D$2),0,IF(WEEKNUM($H31)=T$3,$E31,0))</f>
        <v>0</v>
      </c>
      <c r="U31" s="34">
        <f>IF(YEAR($H31)&lt;YEAR(Cashflow!$D$2),0,IF(WEEKNUM($H31)=U$3,$E31,0))</f>
        <v>0</v>
      </c>
      <c r="V31" s="34">
        <f>IF(YEAR($H31)&lt;YEAR(Cashflow!$D$2),0,IF(WEEKNUM($H31)=V$3,$E31,0))</f>
        <v>0</v>
      </c>
      <c r="W31" s="34">
        <f>IF(YEAR($H31)&lt;YEAR(Cashflow!$D$2),0,IF(WEEKNUM($H31)=W$3,$E31,0))</f>
        <v>0</v>
      </c>
      <c r="X31" s="34">
        <f>IF(YEAR($H31)&lt;YEAR(Cashflow!$D$2),0,IF(WEEKNUM($H31)=X$3,$E31,0))</f>
        <v>0</v>
      </c>
      <c r="Y31" s="34">
        <f>IF(YEAR($H31)&lt;YEAR(Cashflow!$D$2),0,IF(WEEKNUM($H31)=Y$3,$E31,0))</f>
        <v>0</v>
      </c>
      <c r="Z31" s="34">
        <f>IF(YEAR($H31)&lt;YEAR(Cashflow!$D$2),0,IF(WEEKNUM($H31)=Z$3,$E31,0))</f>
        <v>0</v>
      </c>
      <c r="AA31" s="34">
        <f>IF(YEAR($H31)&lt;YEAR(Cashflow!$D$2),0,IF(WEEKNUM($H31)=AA$3,$E31,0))</f>
        <v>0</v>
      </c>
      <c r="AB31" s="34">
        <f>IF(YEAR($H31)&lt;YEAR(Cashflow!$D$2),0,IF(WEEKNUM($H31)=AB$3,$E31,0))</f>
        <v>0</v>
      </c>
      <c r="AC31" s="34">
        <f>IF(YEAR($H31)&lt;YEAR(Cashflow!$D$2),0,IF(WEEKNUM($H31)=AC$3,$E31,0))</f>
        <v>0</v>
      </c>
      <c r="AD31" s="34">
        <f>IF(YEAR($H31)&lt;YEAR(Cashflow!$D$2),0,IF(WEEKNUM($H31)=AD$3,$E31,0))</f>
        <v>0</v>
      </c>
      <c r="AE31" s="34">
        <f>IF(YEAR($H31)&lt;YEAR(Cashflow!$D$2),0,IF(WEEKNUM($H31)=AE$3,$E31,0))</f>
        <v>0</v>
      </c>
      <c r="AF31" s="34">
        <f>IF(YEAR($H31)&lt;YEAR(Cashflow!$D$2),0,IF(WEEKNUM($H31)=AF$3,$E31,0))</f>
        <v>0</v>
      </c>
      <c r="AG31" s="34">
        <f>IF(YEAR($H31)&lt;YEAR(Cashflow!$D$2),0,IF(WEEKNUM($H31)=AG$3,$E31,0))</f>
        <v>0</v>
      </c>
      <c r="AH31" s="34">
        <f>IF(YEAR($H31)&lt;YEAR(Cashflow!$D$2),0,IF(WEEKNUM($H31)=AH$3,$E31,0))</f>
        <v>0</v>
      </c>
      <c r="AI31" s="34">
        <f>IF(YEAR($H31)&lt;YEAR(Cashflow!$D$2),0,IF(WEEKNUM($H31)=AI$3,$E31,0))</f>
        <v>0</v>
      </c>
      <c r="AJ31" s="34">
        <f>IF(YEAR($H31)&lt;YEAR(Cashflow!$D$2),0,IF(WEEKNUM($H31)=AJ$3,$E31,0))</f>
        <v>0</v>
      </c>
      <c r="AK31" s="34">
        <f>IF(YEAR($H31)&lt;YEAR(Cashflow!$D$2),0,IF(WEEKNUM($H31)=AK$3,$E31,0))</f>
        <v>0</v>
      </c>
      <c r="AL31" s="34">
        <f>IF(YEAR($H31)&lt;YEAR(Cashflow!$D$2),0,IF(WEEKNUM($H31)=AL$3,$E31,0))</f>
        <v>0</v>
      </c>
      <c r="AM31" s="34">
        <f>IF(YEAR($H31)&lt;YEAR(Cashflow!$D$2),0,IF(WEEKNUM($H31)=AM$3,$E31,0))</f>
        <v>0</v>
      </c>
      <c r="AN31" s="34">
        <f>IF(YEAR($H31)&lt;YEAR(Cashflow!$D$2),0,IF(WEEKNUM($H31)=AN$3,$E31,0))</f>
        <v>0</v>
      </c>
      <c r="AO31" s="34">
        <f>IF(YEAR($H31)&lt;YEAR(Cashflow!$D$2),0,IF(WEEKNUM($H31)=AO$3,$E31,0))</f>
        <v>0</v>
      </c>
      <c r="AP31" s="34">
        <f>IF(YEAR($H31)&lt;YEAR(Cashflow!$D$2),0,IF(WEEKNUM($H31)=AP$3,$E31,0))</f>
        <v>0</v>
      </c>
      <c r="AQ31" s="34">
        <f>IF(YEAR($H31)&lt;YEAR(Cashflow!$D$2),0,IF(WEEKNUM($H31)=AQ$3,$E31,0))</f>
        <v>0</v>
      </c>
      <c r="AR31" s="34">
        <f>IF(YEAR($H31)&lt;YEAR(Cashflow!$D$2),0,IF(WEEKNUM($H31)=AR$3,$E31,0))</f>
        <v>0</v>
      </c>
      <c r="AS31" s="34">
        <f>IF(YEAR($H31)&lt;YEAR(Cashflow!$D$2),0,IF(WEEKNUM($H31)=AS$3,$E31,0))</f>
        <v>0</v>
      </c>
      <c r="AT31" s="34">
        <f>IF(YEAR($H31)&lt;YEAR(Cashflow!$D$2),0,IF(WEEKNUM($H31)=AT$3,$E31,0))</f>
        <v>0</v>
      </c>
      <c r="AU31" s="34">
        <f>IF(YEAR($H31)&lt;YEAR(Cashflow!$D$2),0,IF(WEEKNUM($H31)=AU$3,$E31,0))</f>
        <v>0</v>
      </c>
      <c r="AV31" s="34">
        <f>IF(YEAR($H31)&lt;YEAR(Cashflow!$D$2),0,IF(WEEKNUM($H31)=AV$3,$E31,0))</f>
        <v>0</v>
      </c>
      <c r="AW31" s="34">
        <f>IF(YEAR($H31)&lt;YEAR(Cashflow!$D$2),0,IF(WEEKNUM($H31)=AW$3,$E31,0))</f>
        <v>0</v>
      </c>
    </row>
    <row r="32" spans="2:49" ht="15">
      <c r="B32" s="5" t="s">
        <v>218</v>
      </c>
      <c r="C32" s="4">
        <v>43716</v>
      </c>
      <c r="D32" s="4">
        <v>43716</v>
      </c>
      <c r="E32" s="3">
        <v>556.6</v>
      </c>
      <c r="F32" s="1">
        <v>190</v>
      </c>
      <c r="G32" s="46">
        <v>0</v>
      </c>
      <c r="H32" s="31">
        <f t="shared" si="4"/>
        <v>43716</v>
      </c>
      <c r="I32" s="34">
        <f>IF(YEAR($H32)&lt;YEAR(Cashflow!$D$2),$E32,IF(WEEKNUM($H32)&lt;=I$3,$E32,0))</f>
        <v>556.6</v>
      </c>
      <c r="J32" s="34">
        <f>IF(YEAR($H32)&lt;YEAR(Cashflow!$D$2),0,IF(WEEKNUM($H32)=J$3,$E32,0))</f>
        <v>0</v>
      </c>
      <c r="K32" s="34">
        <f>IF(YEAR($H32)&lt;YEAR(Cashflow!$D$2),0,IF(WEEKNUM($H32)=K$3,$E32,0))</f>
        <v>0</v>
      </c>
      <c r="L32" s="34">
        <f>IF(YEAR($H32)&lt;YEAR(Cashflow!$D$2),0,IF(WEEKNUM($H32)=L$3,$E32,0))</f>
        <v>0</v>
      </c>
      <c r="M32" s="34">
        <f>IF(YEAR($H32)&lt;YEAR(Cashflow!$D$2),0,IF(WEEKNUM($H32)=M$3,$E32,0))</f>
        <v>0</v>
      </c>
      <c r="N32" s="34">
        <f>IF(YEAR($H32)&lt;YEAR(Cashflow!$D$2),0,IF(WEEKNUM($H32)=N$3,$E32,0))</f>
        <v>0</v>
      </c>
      <c r="O32" s="34">
        <f>IF(YEAR($H32)&lt;YEAR(Cashflow!$D$2),0,IF(WEEKNUM($H32)=O$3,$E32,0))</f>
        <v>0</v>
      </c>
      <c r="P32" s="34">
        <f>IF(YEAR($H32)&lt;YEAR(Cashflow!$D$2),0,IF(WEEKNUM($H32)=P$3,$E32,0))</f>
        <v>0</v>
      </c>
      <c r="Q32" s="34">
        <f>IF(YEAR($H32)&lt;YEAR(Cashflow!$D$2),0,IF(WEEKNUM($H32)=Q$3,$E32,0))</f>
        <v>0</v>
      </c>
      <c r="R32" s="34">
        <f>IF(YEAR($H32)&lt;YEAR(Cashflow!$D$2),0,IF(WEEKNUM($H32)=R$3,$E32,0))</f>
        <v>0</v>
      </c>
      <c r="S32" s="34">
        <f>IF(YEAR($H32)&lt;YEAR(Cashflow!$D$2),0,IF(WEEKNUM($H32)=S$3,$E32,0))</f>
        <v>0</v>
      </c>
      <c r="T32" s="34">
        <f>IF(YEAR($H32)&lt;YEAR(Cashflow!$D$2),0,IF(WEEKNUM($H32)=T$3,$E32,0))</f>
        <v>0</v>
      </c>
      <c r="U32" s="34">
        <f>IF(YEAR($H32)&lt;YEAR(Cashflow!$D$2),0,IF(WEEKNUM($H32)=U$3,$E32,0))</f>
        <v>0</v>
      </c>
      <c r="V32" s="34">
        <f>IF(YEAR($H32)&lt;YEAR(Cashflow!$D$2),0,IF(WEEKNUM($H32)=V$3,$E32,0))</f>
        <v>0</v>
      </c>
      <c r="W32" s="34">
        <f>IF(YEAR($H32)&lt;YEAR(Cashflow!$D$2),0,IF(WEEKNUM($H32)=W$3,$E32,0))</f>
        <v>0</v>
      </c>
      <c r="X32" s="34">
        <f>IF(YEAR($H32)&lt;YEAR(Cashflow!$D$2),0,IF(WEEKNUM($H32)=X$3,$E32,0))</f>
        <v>0</v>
      </c>
      <c r="Y32" s="34">
        <f>IF(YEAR($H32)&lt;YEAR(Cashflow!$D$2),0,IF(WEEKNUM($H32)=Y$3,$E32,0))</f>
        <v>0</v>
      </c>
      <c r="Z32" s="34">
        <f>IF(YEAR($H32)&lt;YEAR(Cashflow!$D$2),0,IF(WEEKNUM($H32)=Z$3,$E32,0))</f>
        <v>0</v>
      </c>
      <c r="AA32" s="34">
        <f>IF(YEAR($H32)&lt;YEAR(Cashflow!$D$2),0,IF(WEEKNUM($H32)=AA$3,$E32,0))</f>
        <v>0</v>
      </c>
      <c r="AB32" s="34">
        <f>IF(YEAR($H32)&lt;YEAR(Cashflow!$D$2),0,IF(WEEKNUM($H32)=AB$3,$E32,0))</f>
        <v>0</v>
      </c>
      <c r="AC32" s="34">
        <f>IF(YEAR($H32)&lt;YEAR(Cashflow!$D$2),0,IF(WEEKNUM($H32)=AC$3,$E32,0))</f>
        <v>0</v>
      </c>
      <c r="AD32" s="34">
        <f>IF(YEAR($H32)&lt;YEAR(Cashflow!$D$2),0,IF(WEEKNUM($H32)=AD$3,$E32,0))</f>
        <v>0</v>
      </c>
      <c r="AE32" s="34">
        <f>IF(YEAR($H32)&lt;YEAR(Cashflow!$D$2),0,IF(WEEKNUM($H32)=AE$3,$E32,0))</f>
        <v>0</v>
      </c>
      <c r="AF32" s="34">
        <f>IF(YEAR($H32)&lt;YEAR(Cashflow!$D$2),0,IF(WEEKNUM($H32)=AF$3,$E32,0))</f>
        <v>0</v>
      </c>
      <c r="AG32" s="34">
        <f>IF(YEAR($H32)&lt;YEAR(Cashflow!$D$2),0,IF(WEEKNUM($H32)=AG$3,$E32,0))</f>
        <v>0</v>
      </c>
      <c r="AH32" s="34">
        <f>IF(YEAR($H32)&lt;YEAR(Cashflow!$D$2),0,IF(WEEKNUM($H32)=AH$3,$E32,0))</f>
        <v>0</v>
      </c>
      <c r="AI32" s="34">
        <f>IF(YEAR($H32)&lt;YEAR(Cashflow!$D$2),0,IF(WEEKNUM($H32)=AI$3,$E32,0))</f>
        <v>0</v>
      </c>
      <c r="AJ32" s="34">
        <f>IF(YEAR($H32)&lt;YEAR(Cashflow!$D$2),0,IF(WEEKNUM($H32)=AJ$3,$E32,0))</f>
        <v>0</v>
      </c>
      <c r="AK32" s="34">
        <f>IF(YEAR($H32)&lt;YEAR(Cashflow!$D$2),0,IF(WEEKNUM($H32)=AK$3,$E32,0))</f>
        <v>0</v>
      </c>
      <c r="AL32" s="34">
        <f>IF(YEAR($H32)&lt;YEAR(Cashflow!$D$2),0,IF(WEEKNUM($H32)=AL$3,$E32,0))</f>
        <v>0</v>
      </c>
      <c r="AM32" s="34">
        <f>IF(YEAR($H32)&lt;YEAR(Cashflow!$D$2),0,IF(WEEKNUM($H32)=AM$3,$E32,0))</f>
        <v>0</v>
      </c>
      <c r="AN32" s="34">
        <f>IF(YEAR($H32)&lt;YEAR(Cashflow!$D$2),0,IF(WEEKNUM($H32)=AN$3,$E32,0))</f>
        <v>0</v>
      </c>
      <c r="AO32" s="34">
        <f>IF(YEAR($H32)&lt;YEAR(Cashflow!$D$2),0,IF(WEEKNUM($H32)=AO$3,$E32,0))</f>
        <v>0</v>
      </c>
      <c r="AP32" s="34">
        <f>IF(YEAR($H32)&lt;YEAR(Cashflow!$D$2),0,IF(WEEKNUM($H32)=AP$3,$E32,0))</f>
        <v>0</v>
      </c>
      <c r="AQ32" s="34">
        <f>IF(YEAR($H32)&lt;YEAR(Cashflow!$D$2),0,IF(WEEKNUM($H32)=AQ$3,$E32,0))</f>
        <v>0</v>
      </c>
      <c r="AR32" s="34">
        <f>IF(YEAR($H32)&lt;YEAR(Cashflow!$D$2),0,IF(WEEKNUM($H32)=AR$3,$E32,0))</f>
        <v>0</v>
      </c>
      <c r="AS32" s="34">
        <f>IF(YEAR($H32)&lt;YEAR(Cashflow!$D$2),0,IF(WEEKNUM($H32)=AS$3,$E32,0))</f>
        <v>0</v>
      </c>
      <c r="AT32" s="34">
        <f>IF(YEAR($H32)&lt;YEAR(Cashflow!$D$2),0,IF(WEEKNUM($H32)=AT$3,$E32,0))</f>
        <v>0</v>
      </c>
      <c r="AU32" s="34">
        <f>IF(YEAR($H32)&lt;YEAR(Cashflow!$D$2),0,IF(WEEKNUM($H32)=AU$3,$E32,0))</f>
        <v>0</v>
      </c>
      <c r="AV32" s="34">
        <f>IF(YEAR($H32)&lt;YEAR(Cashflow!$D$2),0,IF(WEEKNUM($H32)=AV$3,$E32,0))</f>
        <v>0</v>
      </c>
      <c r="AW32" s="34">
        <f>IF(YEAR($H32)&lt;YEAR(Cashflow!$D$2),0,IF(WEEKNUM($H32)=AW$3,$E32,0))</f>
        <v>0</v>
      </c>
    </row>
    <row r="33" spans="2:49" ht="15">
      <c r="B33" s="5" t="s">
        <v>134</v>
      </c>
      <c r="C33" s="4">
        <v>43875</v>
      </c>
      <c r="D33" s="4">
        <v>43889</v>
      </c>
      <c r="E33" s="1">
        <v>347.09</v>
      </c>
      <c r="F33" s="1">
        <v>31</v>
      </c>
      <c r="G33" s="46">
        <v>0</v>
      </c>
      <c r="H33" s="31">
        <f t="shared" si="4"/>
        <v>43889</v>
      </c>
      <c r="I33" s="34">
        <f>IF(YEAR($H33)&lt;YEAR(Cashflow!$D$2),$E33,IF(WEEKNUM($H33)&lt;=I$3,$E33,0))</f>
        <v>347.09</v>
      </c>
      <c r="J33" s="34">
        <f>IF(YEAR($H33)&lt;YEAR(Cashflow!$D$2),0,IF(WEEKNUM($H33)=J$3,$E33,0))</f>
        <v>0</v>
      </c>
      <c r="K33" s="34">
        <f>IF(YEAR($H33)&lt;YEAR(Cashflow!$D$2),0,IF(WEEKNUM($H33)=K$3,$E33,0))</f>
        <v>0</v>
      </c>
      <c r="L33" s="34">
        <f>IF(YEAR($H33)&lt;YEAR(Cashflow!$D$2),0,IF(WEEKNUM($H33)=L$3,$E33,0))</f>
        <v>0</v>
      </c>
      <c r="M33" s="34">
        <f>IF(YEAR($H33)&lt;YEAR(Cashflow!$D$2),0,IF(WEEKNUM($H33)=M$3,$E33,0))</f>
        <v>0</v>
      </c>
      <c r="N33" s="34">
        <f>IF(YEAR($H33)&lt;YEAR(Cashflow!$D$2),0,IF(WEEKNUM($H33)=N$3,$E33,0))</f>
        <v>0</v>
      </c>
      <c r="O33" s="34">
        <f>IF(YEAR($H33)&lt;YEAR(Cashflow!$D$2),0,IF(WEEKNUM($H33)=O$3,$E33,0))</f>
        <v>0</v>
      </c>
      <c r="P33" s="34">
        <f>IF(YEAR($H33)&lt;YEAR(Cashflow!$D$2),0,IF(WEEKNUM($H33)=P$3,$E33,0))</f>
        <v>0</v>
      </c>
      <c r="Q33" s="34">
        <f>IF(YEAR($H33)&lt;YEAR(Cashflow!$D$2),0,IF(WEEKNUM($H33)=Q$3,$E33,0))</f>
        <v>0</v>
      </c>
      <c r="R33" s="34">
        <f>IF(YEAR($H33)&lt;YEAR(Cashflow!$D$2),0,IF(WEEKNUM($H33)=R$3,$E33,0))</f>
        <v>0</v>
      </c>
      <c r="S33" s="34">
        <f>IF(YEAR($H33)&lt;YEAR(Cashflow!$D$2),0,IF(WEEKNUM($H33)=S$3,$E33,0))</f>
        <v>0</v>
      </c>
      <c r="T33" s="34">
        <f>IF(YEAR($H33)&lt;YEAR(Cashflow!$D$2),0,IF(WEEKNUM($H33)=T$3,$E33,0))</f>
        <v>0</v>
      </c>
      <c r="U33" s="34">
        <f>IF(YEAR($H33)&lt;YEAR(Cashflow!$D$2),0,IF(WEEKNUM($H33)=U$3,$E33,0))</f>
        <v>0</v>
      </c>
      <c r="V33" s="34">
        <f>IF(YEAR($H33)&lt;YEAR(Cashflow!$D$2),0,IF(WEEKNUM($H33)=V$3,$E33,0))</f>
        <v>0</v>
      </c>
      <c r="W33" s="34">
        <f>IF(YEAR($H33)&lt;YEAR(Cashflow!$D$2),0,IF(WEEKNUM($H33)=W$3,$E33,0))</f>
        <v>0</v>
      </c>
      <c r="X33" s="34">
        <f>IF(YEAR($H33)&lt;YEAR(Cashflow!$D$2),0,IF(WEEKNUM($H33)=X$3,$E33,0))</f>
        <v>0</v>
      </c>
      <c r="Y33" s="34">
        <f>IF(YEAR($H33)&lt;YEAR(Cashflow!$D$2),0,IF(WEEKNUM($H33)=Y$3,$E33,0))</f>
        <v>0</v>
      </c>
      <c r="Z33" s="34">
        <f>IF(YEAR($H33)&lt;YEAR(Cashflow!$D$2),0,IF(WEEKNUM($H33)=Z$3,$E33,0))</f>
        <v>0</v>
      </c>
      <c r="AA33" s="34">
        <f>IF(YEAR($H33)&lt;YEAR(Cashflow!$D$2),0,IF(WEEKNUM($H33)=AA$3,$E33,0))</f>
        <v>0</v>
      </c>
      <c r="AB33" s="34">
        <f>IF(YEAR($H33)&lt;YEAR(Cashflow!$D$2),0,IF(WEEKNUM($H33)=AB$3,$E33,0))</f>
        <v>0</v>
      </c>
      <c r="AC33" s="34">
        <f>IF(YEAR($H33)&lt;YEAR(Cashflow!$D$2),0,IF(WEEKNUM($H33)=AC$3,$E33,0))</f>
        <v>0</v>
      </c>
      <c r="AD33" s="34">
        <f>IF(YEAR($H33)&lt;YEAR(Cashflow!$D$2),0,IF(WEEKNUM($H33)=AD$3,$E33,0))</f>
        <v>0</v>
      </c>
      <c r="AE33" s="34">
        <f>IF(YEAR($H33)&lt;YEAR(Cashflow!$D$2),0,IF(WEEKNUM($H33)=AE$3,$E33,0))</f>
        <v>0</v>
      </c>
      <c r="AF33" s="34">
        <f>IF(YEAR($H33)&lt;YEAR(Cashflow!$D$2),0,IF(WEEKNUM($H33)=AF$3,$E33,0))</f>
        <v>0</v>
      </c>
      <c r="AG33" s="34">
        <f>IF(YEAR($H33)&lt;YEAR(Cashflow!$D$2),0,IF(WEEKNUM($H33)=AG$3,$E33,0))</f>
        <v>0</v>
      </c>
      <c r="AH33" s="34">
        <f>IF(YEAR($H33)&lt;YEAR(Cashflow!$D$2),0,IF(WEEKNUM($H33)=AH$3,$E33,0))</f>
        <v>0</v>
      </c>
      <c r="AI33" s="34">
        <f>IF(YEAR($H33)&lt;YEAR(Cashflow!$D$2),0,IF(WEEKNUM($H33)=AI$3,$E33,0))</f>
        <v>0</v>
      </c>
      <c r="AJ33" s="34">
        <f>IF(YEAR($H33)&lt;YEAR(Cashflow!$D$2),0,IF(WEEKNUM($H33)=AJ$3,$E33,0))</f>
        <v>0</v>
      </c>
      <c r="AK33" s="34">
        <f>IF(YEAR($H33)&lt;YEAR(Cashflow!$D$2),0,IF(WEEKNUM($H33)=AK$3,$E33,0))</f>
        <v>0</v>
      </c>
      <c r="AL33" s="34">
        <f>IF(YEAR($H33)&lt;YEAR(Cashflow!$D$2),0,IF(WEEKNUM($H33)=AL$3,$E33,0))</f>
        <v>0</v>
      </c>
      <c r="AM33" s="34">
        <f>IF(YEAR($H33)&lt;YEAR(Cashflow!$D$2),0,IF(WEEKNUM($H33)=AM$3,$E33,0))</f>
        <v>0</v>
      </c>
      <c r="AN33" s="34">
        <f>IF(YEAR($H33)&lt;YEAR(Cashflow!$D$2),0,IF(WEEKNUM($H33)=AN$3,$E33,0))</f>
        <v>0</v>
      </c>
      <c r="AO33" s="34">
        <f>IF(YEAR($H33)&lt;YEAR(Cashflow!$D$2),0,IF(WEEKNUM($H33)=AO$3,$E33,0))</f>
        <v>0</v>
      </c>
      <c r="AP33" s="34">
        <f>IF(YEAR($H33)&lt;YEAR(Cashflow!$D$2),0,IF(WEEKNUM($H33)=AP$3,$E33,0))</f>
        <v>0</v>
      </c>
      <c r="AQ33" s="34">
        <f>IF(YEAR($H33)&lt;YEAR(Cashflow!$D$2),0,IF(WEEKNUM($H33)=AQ$3,$E33,0))</f>
        <v>0</v>
      </c>
      <c r="AR33" s="34">
        <f>IF(YEAR($H33)&lt;YEAR(Cashflow!$D$2),0,IF(WEEKNUM($H33)=AR$3,$E33,0))</f>
        <v>0</v>
      </c>
      <c r="AS33" s="34">
        <f>IF(YEAR($H33)&lt;YEAR(Cashflow!$D$2),0,IF(WEEKNUM($H33)=AS$3,$E33,0))</f>
        <v>0</v>
      </c>
      <c r="AT33" s="34">
        <f>IF(YEAR($H33)&lt;YEAR(Cashflow!$D$2),0,IF(WEEKNUM($H33)=AT$3,$E33,0))</f>
        <v>0</v>
      </c>
      <c r="AU33" s="34">
        <f>IF(YEAR($H33)&lt;YEAR(Cashflow!$D$2),0,IF(WEEKNUM($H33)=AU$3,$E33,0))</f>
        <v>0</v>
      </c>
      <c r="AV33" s="34">
        <f>IF(YEAR($H33)&lt;YEAR(Cashflow!$D$2),0,IF(WEEKNUM($H33)=AV$3,$E33,0))</f>
        <v>0</v>
      </c>
      <c r="AW33" s="34">
        <f>IF(YEAR($H33)&lt;YEAR(Cashflow!$D$2),0,IF(WEEKNUM($H33)=AW$3,$E33,0))</f>
        <v>0</v>
      </c>
    </row>
    <row r="34" spans="2:49" ht="15">
      <c r="B34" s="5" t="s">
        <v>219</v>
      </c>
      <c r="C34" s="4">
        <v>43861</v>
      </c>
      <c r="D34" s="4">
        <v>43891</v>
      </c>
      <c r="E34" s="3">
        <v>61.5</v>
      </c>
      <c r="F34" s="1">
        <v>45</v>
      </c>
      <c r="G34" s="46">
        <v>0</v>
      </c>
      <c r="H34" s="31">
        <f t="shared" si="4"/>
        <v>43891</v>
      </c>
      <c r="I34" s="34">
        <f>IF(YEAR($H34)&lt;YEAR(Cashflow!$D$2),$E34,IF(WEEKNUM($H34)&lt;=I$3,$E34,0))</f>
        <v>61.5</v>
      </c>
      <c r="J34" s="34">
        <f>IF(YEAR($H34)&lt;YEAR(Cashflow!$D$2),0,IF(WEEKNUM($H34)=J$3,$E34,0))</f>
        <v>0</v>
      </c>
      <c r="K34" s="34">
        <f>IF(YEAR($H34)&lt;YEAR(Cashflow!$D$2),0,IF(WEEKNUM($H34)=K$3,$E34,0))</f>
        <v>0</v>
      </c>
      <c r="L34" s="34">
        <f>IF(YEAR($H34)&lt;YEAR(Cashflow!$D$2),0,IF(WEEKNUM($H34)=L$3,$E34,0))</f>
        <v>0</v>
      </c>
      <c r="M34" s="34">
        <f>IF(YEAR($H34)&lt;YEAR(Cashflow!$D$2),0,IF(WEEKNUM($H34)=M$3,$E34,0))</f>
        <v>0</v>
      </c>
      <c r="N34" s="34">
        <f>IF(YEAR($H34)&lt;YEAR(Cashflow!$D$2),0,IF(WEEKNUM($H34)=N$3,$E34,0))</f>
        <v>0</v>
      </c>
      <c r="O34" s="34">
        <f>IF(YEAR($H34)&lt;YEAR(Cashflow!$D$2),0,IF(WEEKNUM($H34)=O$3,$E34,0))</f>
        <v>0</v>
      </c>
      <c r="P34" s="34">
        <f>IF(YEAR($H34)&lt;YEAR(Cashflow!$D$2),0,IF(WEEKNUM($H34)=P$3,$E34,0))</f>
        <v>0</v>
      </c>
      <c r="Q34" s="34">
        <f>IF(YEAR($H34)&lt;YEAR(Cashflow!$D$2),0,IF(WEEKNUM($H34)=Q$3,$E34,0))</f>
        <v>0</v>
      </c>
      <c r="R34" s="34">
        <f>IF(YEAR($H34)&lt;YEAR(Cashflow!$D$2),0,IF(WEEKNUM($H34)=R$3,$E34,0))</f>
        <v>0</v>
      </c>
      <c r="S34" s="34">
        <f>IF(YEAR($H34)&lt;YEAR(Cashflow!$D$2),0,IF(WEEKNUM($H34)=S$3,$E34,0))</f>
        <v>0</v>
      </c>
      <c r="T34" s="34">
        <f>IF(YEAR($H34)&lt;YEAR(Cashflow!$D$2),0,IF(WEEKNUM($H34)=T$3,$E34,0))</f>
        <v>0</v>
      </c>
      <c r="U34" s="34">
        <f>IF(YEAR($H34)&lt;YEAR(Cashflow!$D$2),0,IF(WEEKNUM($H34)=U$3,$E34,0))</f>
        <v>0</v>
      </c>
      <c r="V34" s="34">
        <f>IF(YEAR($H34)&lt;YEAR(Cashflow!$D$2),0,IF(WEEKNUM($H34)=V$3,$E34,0))</f>
        <v>0</v>
      </c>
      <c r="W34" s="34">
        <f>IF(YEAR($H34)&lt;YEAR(Cashflow!$D$2),0,IF(WEEKNUM($H34)=W$3,$E34,0))</f>
        <v>0</v>
      </c>
      <c r="X34" s="34">
        <f>IF(YEAR($H34)&lt;YEAR(Cashflow!$D$2),0,IF(WEEKNUM($H34)=X$3,$E34,0))</f>
        <v>0</v>
      </c>
      <c r="Y34" s="34">
        <f>IF(YEAR($H34)&lt;YEAR(Cashflow!$D$2),0,IF(WEEKNUM($H34)=Y$3,$E34,0))</f>
        <v>0</v>
      </c>
      <c r="Z34" s="34">
        <f>IF(YEAR($H34)&lt;YEAR(Cashflow!$D$2),0,IF(WEEKNUM($H34)=Z$3,$E34,0))</f>
        <v>0</v>
      </c>
      <c r="AA34" s="34">
        <f>IF(YEAR($H34)&lt;YEAR(Cashflow!$D$2),0,IF(WEEKNUM($H34)=AA$3,$E34,0))</f>
        <v>0</v>
      </c>
      <c r="AB34" s="34">
        <f>IF(YEAR($H34)&lt;YEAR(Cashflow!$D$2),0,IF(WEEKNUM($H34)=AB$3,$E34,0))</f>
        <v>0</v>
      </c>
      <c r="AC34" s="34">
        <f>IF(YEAR($H34)&lt;YEAR(Cashflow!$D$2),0,IF(WEEKNUM($H34)=AC$3,$E34,0))</f>
        <v>0</v>
      </c>
      <c r="AD34" s="34">
        <f>IF(YEAR($H34)&lt;YEAR(Cashflow!$D$2),0,IF(WEEKNUM($H34)=AD$3,$E34,0))</f>
        <v>0</v>
      </c>
      <c r="AE34" s="34">
        <f>IF(YEAR($H34)&lt;YEAR(Cashflow!$D$2),0,IF(WEEKNUM($H34)=AE$3,$E34,0))</f>
        <v>0</v>
      </c>
      <c r="AF34" s="34">
        <f>IF(YEAR($H34)&lt;YEAR(Cashflow!$D$2),0,IF(WEEKNUM($H34)=AF$3,$E34,0))</f>
        <v>0</v>
      </c>
      <c r="AG34" s="34">
        <f>IF(YEAR($H34)&lt;YEAR(Cashflow!$D$2),0,IF(WEEKNUM($H34)=AG$3,$E34,0))</f>
        <v>0</v>
      </c>
      <c r="AH34" s="34">
        <f>IF(YEAR($H34)&lt;YEAR(Cashflow!$D$2),0,IF(WEEKNUM($H34)=AH$3,$E34,0))</f>
        <v>0</v>
      </c>
      <c r="AI34" s="34">
        <f>IF(YEAR($H34)&lt;YEAR(Cashflow!$D$2),0,IF(WEEKNUM($H34)=AI$3,$E34,0))</f>
        <v>0</v>
      </c>
      <c r="AJ34" s="34">
        <f>IF(YEAR($H34)&lt;YEAR(Cashflow!$D$2),0,IF(WEEKNUM($H34)=AJ$3,$E34,0))</f>
        <v>0</v>
      </c>
      <c r="AK34" s="34">
        <f>IF(YEAR($H34)&lt;YEAR(Cashflow!$D$2),0,IF(WEEKNUM($H34)=AK$3,$E34,0))</f>
        <v>0</v>
      </c>
      <c r="AL34" s="34">
        <f>IF(YEAR($H34)&lt;YEAR(Cashflow!$D$2),0,IF(WEEKNUM($H34)=AL$3,$E34,0))</f>
        <v>0</v>
      </c>
      <c r="AM34" s="34">
        <f>IF(YEAR($H34)&lt;YEAR(Cashflow!$D$2),0,IF(WEEKNUM($H34)=AM$3,$E34,0))</f>
        <v>0</v>
      </c>
      <c r="AN34" s="34">
        <f>IF(YEAR($H34)&lt;YEAR(Cashflow!$D$2),0,IF(WEEKNUM($H34)=AN$3,$E34,0))</f>
        <v>0</v>
      </c>
      <c r="AO34" s="34">
        <f>IF(YEAR($H34)&lt;YEAR(Cashflow!$D$2),0,IF(WEEKNUM($H34)=AO$3,$E34,0))</f>
        <v>0</v>
      </c>
      <c r="AP34" s="34">
        <f>IF(YEAR($H34)&lt;YEAR(Cashflow!$D$2),0,IF(WEEKNUM($H34)=AP$3,$E34,0))</f>
        <v>0</v>
      </c>
      <c r="AQ34" s="34">
        <f>IF(YEAR($H34)&lt;YEAR(Cashflow!$D$2),0,IF(WEEKNUM($H34)=AQ$3,$E34,0))</f>
        <v>0</v>
      </c>
      <c r="AR34" s="34">
        <f>IF(YEAR($H34)&lt;YEAR(Cashflow!$D$2),0,IF(WEEKNUM($H34)=AR$3,$E34,0))</f>
        <v>0</v>
      </c>
      <c r="AS34" s="34">
        <f>IF(YEAR($H34)&lt;YEAR(Cashflow!$D$2),0,IF(WEEKNUM($H34)=AS$3,$E34,0))</f>
        <v>0</v>
      </c>
      <c r="AT34" s="34">
        <f>IF(YEAR($H34)&lt;YEAR(Cashflow!$D$2),0,IF(WEEKNUM($H34)=AT$3,$E34,0))</f>
        <v>0</v>
      </c>
      <c r="AU34" s="34">
        <f>IF(YEAR($H34)&lt;YEAR(Cashflow!$D$2),0,IF(WEEKNUM($H34)=AU$3,$E34,0))</f>
        <v>0</v>
      </c>
      <c r="AV34" s="34">
        <f>IF(YEAR($H34)&lt;YEAR(Cashflow!$D$2),0,IF(WEEKNUM($H34)=AV$3,$E34,0))</f>
        <v>0</v>
      </c>
      <c r="AW34" s="34">
        <f>IF(YEAR($H34)&lt;YEAR(Cashflow!$D$2),0,IF(WEEKNUM($H34)=AW$3,$E34,0))</f>
        <v>0</v>
      </c>
    </row>
    <row r="35" spans="2:49" ht="15">
      <c r="B35" s="5" t="s">
        <v>220</v>
      </c>
      <c r="C35" s="4">
        <v>43871</v>
      </c>
      <c r="D35" s="4">
        <v>43878</v>
      </c>
      <c r="E35" s="1">
        <v>230.63</v>
      </c>
      <c r="F35" s="1">
        <v>35</v>
      </c>
      <c r="G35" s="46">
        <v>0</v>
      </c>
      <c r="H35" s="31">
        <f t="shared" si="4"/>
        <v>43878</v>
      </c>
      <c r="I35" s="34">
        <f>IF(YEAR($H35)&lt;YEAR(Cashflow!$D$2),$E35,IF(WEEKNUM($H35)&lt;=I$3,$E35,0))</f>
        <v>230.63</v>
      </c>
      <c r="J35" s="34">
        <f>IF(YEAR($H35)&lt;YEAR(Cashflow!$D$2),0,IF(WEEKNUM($H35)=J$3,$E35,0))</f>
        <v>0</v>
      </c>
      <c r="K35" s="34">
        <f>IF(YEAR($H35)&lt;YEAR(Cashflow!$D$2),0,IF(WEEKNUM($H35)=K$3,$E35,0))</f>
        <v>0</v>
      </c>
      <c r="L35" s="34">
        <f>IF(YEAR($H35)&lt;YEAR(Cashflow!$D$2),0,IF(WEEKNUM($H35)=L$3,$E35,0))</f>
        <v>0</v>
      </c>
      <c r="M35" s="34">
        <f>IF(YEAR($H35)&lt;YEAR(Cashflow!$D$2),0,IF(WEEKNUM($H35)=M$3,$E35,0))</f>
        <v>0</v>
      </c>
      <c r="N35" s="34">
        <f>IF(YEAR($H35)&lt;YEAR(Cashflow!$D$2),0,IF(WEEKNUM($H35)=N$3,$E35,0))</f>
        <v>0</v>
      </c>
      <c r="O35" s="34">
        <f>IF(YEAR($H35)&lt;YEAR(Cashflow!$D$2),0,IF(WEEKNUM($H35)=O$3,$E35,0))</f>
        <v>0</v>
      </c>
      <c r="P35" s="34">
        <f>IF(YEAR($H35)&lt;YEAR(Cashflow!$D$2),0,IF(WEEKNUM($H35)=P$3,$E35,0))</f>
        <v>0</v>
      </c>
      <c r="Q35" s="34">
        <f>IF(YEAR($H35)&lt;YEAR(Cashflow!$D$2),0,IF(WEEKNUM($H35)=Q$3,$E35,0))</f>
        <v>0</v>
      </c>
      <c r="R35" s="34">
        <f>IF(YEAR($H35)&lt;YEAR(Cashflow!$D$2),0,IF(WEEKNUM($H35)=R$3,$E35,0))</f>
        <v>0</v>
      </c>
      <c r="S35" s="34">
        <f>IF(YEAR($H35)&lt;YEAR(Cashflow!$D$2),0,IF(WEEKNUM($H35)=S$3,$E35,0))</f>
        <v>0</v>
      </c>
      <c r="T35" s="34">
        <f>IF(YEAR($H35)&lt;YEAR(Cashflow!$D$2),0,IF(WEEKNUM($H35)=T$3,$E35,0))</f>
        <v>0</v>
      </c>
      <c r="U35" s="34">
        <f>IF(YEAR($H35)&lt;YEAR(Cashflow!$D$2),0,IF(WEEKNUM($H35)=U$3,$E35,0))</f>
        <v>0</v>
      </c>
      <c r="V35" s="34">
        <f>IF(YEAR($H35)&lt;YEAR(Cashflow!$D$2),0,IF(WEEKNUM($H35)=V$3,$E35,0))</f>
        <v>0</v>
      </c>
      <c r="W35" s="34">
        <f>IF(YEAR($H35)&lt;YEAR(Cashflow!$D$2),0,IF(WEEKNUM($H35)=W$3,$E35,0))</f>
        <v>0</v>
      </c>
      <c r="X35" s="34">
        <f>IF(YEAR($H35)&lt;YEAR(Cashflow!$D$2),0,IF(WEEKNUM($H35)=X$3,$E35,0))</f>
        <v>0</v>
      </c>
      <c r="Y35" s="34">
        <f>IF(YEAR($H35)&lt;YEAR(Cashflow!$D$2),0,IF(WEEKNUM($H35)=Y$3,$E35,0))</f>
        <v>0</v>
      </c>
      <c r="Z35" s="34">
        <f>IF(YEAR($H35)&lt;YEAR(Cashflow!$D$2),0,IF(WEEKNUM($H35)=Z$3,$E35,0))</f>
        <v>0</v>
      </c>
      <c r="AA35" s="34">
        <f>IF(YEAR($H35)&lt;YEAR(Cashflow!$D$2),0,IF(WEEKNUM($H35)=AA$3,$E35,0))</f>
        <v>0</v>
      </c>
      <c r="AB35" s="34">
        <f>IF(YEAR($H35)&lt;YEAR(Cashflow!$D$2),0,IF(WEEKNUM($H35)=AB$3,$E35,0))</f>
        <v>0</v>
      </c>
      <c r="AC35" s="34">
        <f>IF(YEAR($H35)&lt;YEAR(Cashflow!$D$2),0,IF(WEEKNUM($H35)=AC$3,$E35,0))</f>
        <v>0</v>
      </c>
      <c r="AD35" s="34">
        <f>IF(YEAR($H35)&lt;YEAR(Cashflow!$D$2),0,IF(WEEKNUM($H35)=AD$3,$E35,0))</f>
        <v>0</v>
      </c>
      <c r="AE35" s="34">
        <f>IF(YEAR($H35)&lt;YEAR(Cashflow!$D$2),0,IF(WEEKNUM($H35)=AE$3,$E35,0))</f>
        <v>0</v>
      </c>
      <c r="AF35" s="34">
        <f>IF(YEAR($H35)&lt;YEAR(Cashflow!$D$2),0,IF(WEEKNUM($H35)=AF$3,$E35,0))</f>
        <v>0</v>
      </c>
      <c r="AG35" s="34">
        <f>IF(YEAR($H35)&lt;YEAR(Cashflow!$D$2),0,IF(WEEKNUM($H35)=AG$3,$E35,0))</f>
        <v>0</v>
      </c>
      <c r="AH35" s="34">
        <f>IF(YEAR($H35)&lt;YEAR(Cashflow!$D$2),0,IF(WEEKNUM($H35)=AH$3,$E35,0))</f>
        <v>0</v>
      </c>
      <c r="AI35" s="34">
        <f>IF(YEAR($H35)&lt;YEAR(Cashflow!$D$2),0,IF(WEEKNUM($H35)=AI$3,$E35,0))</f>
        <v>0</v>
      </c>
      <c r="AJ35" s="34">
        <f>IF(YEAR($H35)&lt;YEAR(Cashflow!$D$2),0,IF(WEEKNUM($H35)=AJ$3,$E35,0))</f>
        <v>0</v>
      </c>
      <c r="AK35" s="34">
        <f>IF(YEAR($H35)&lt;YEAR(Cashflow!$D$2),0,IF(WEEKNUM($H35)=AK$3,$E35,0))</f>
        <v>0</v>
      </c>
      <c r="AL35" s="34">
        <f>IF(YEAR($H35)&lt;YEAR(Cashflow!$D$2),0,IF(WEEKNUM($H35)=AL$3,$E35,0))</f>
        <v>0</v>
      </c>
      <c r="AM35" s="34">
        <f>IF(YEAR($H35)&lt;YEAR(Cashflow!$D$2),0,IF(WEEKNUM($H35)=AM$3,$E35,0))</f>
        <v>0</v>
      </c>
      <c r="AN35" s="34">
        <f>IF(YEAR($H35)&lt;YEAR(Cashflow!$D$2),0,IF(WEEKNUM($H35)=AN$3,$E35,0))</f>
        <v>0</v>
      </c>
      <c r="AO35" s="34">
        <f>IF(YEAR($H35)&lt;YEAR(Cashflow!$D$2),0,IF(WEEKNUM($H35)=AO$3,$E35,0))</f>
        <v>0</v>
      </c>
      <c r="AP35" s="34">
        <f>IF(YEAR($H35)&lt;YEAR(Cashflow!$D$2),0,IF(WEEKNUM($H35)=AP$3,$E35,0))</f>
        <v>0</v>
      </c>
      <c r="AQ35" s="34">
        <f>IF(YEAR($H35)&lt;YEAR(Cashflow!$D$2),0,IF(WEEKNUM($H35)=AQ$3,$E35,0))</f>
        <v>0</v>
      </c>
      <c r="AR35" s="34">
        <f>IF(YEAR($H35)&lt;YEAR(Cashflow!$D$2),0,IF(WEEKNUM($H35)=AR$3,$E35,0))</f>
        <v>0</v>
      </c>
      <c r="AS35" s="34">
        <f>IF(YEAR($H35)&lt;YEAR(Cashflow!$D$2),0,IF(WEEKNUM($H35)=AS$3,$E35,0))</f>
        <v>0</v>
      </c>
      <c r="AT35" s="34">
        <f>IF(YEAR($H35)&lt;YEAR(Cashflow!$D$2),0,IF(WEEKNUM($H35)=AT$3,$E35,0))</f>
        <v>0</v>
      </c>
      <c r="AU35" s="34">
        <f>IF(YEAR($H35)&lt;YEAR(Cashflow!$D$2),0,IF(WEEKNUM($H35)=AU$3,$E35,0))</f>
        <v>0</v>
      </c>
      <c r="AV35" s="34">
        <f>IF(YEAR($H35)&lt;YEAR(Cashflow!$D$2),0,IF(WEEKNUM($H35)=AV$3,$E35,0))</f>
        <v>0</v>
      </c>
      <c r="AW35" s="34">
        <f>IF(YEAR($H35)&lt;YEAR(Cashflow!$D$2),0,IF(WEEKNUM($H35)=AW$3,$E35,0))</f>
        <v>0</v>
      </c>
    </row>
    <row r="36" spans="2:49" ht="15">
      <c r="B36" s="5" t="s">
        <v>221</v>
      </c>
      <c r="C36" s="4">
        <v>43901</v>
      </c>
      <c r="D36" s="4">
        <v>43908</v>
      </c>
      <c r="E36" s="1">
        <v>42.35</v>
      </c>
      <c r="F36" s="1">
        <v>5</v>
      </c>
      <c r="G36" s="46">
        <v>0</v>
      </c>
      <c r="H36" s="31">
        <f t="shared" si="4"/>
        <v>43908</v>
      </c>
      <c r="I36" s="34">
        <f>IF(YEAR($H36)&lt;YEAR(Cashflow!$D$2),$E36,IF(WEEKNUM($H36)&lt;=I$3,$E36,0))</f>
        <v>42.35</v>
      </c>
      <c r="J36" s="34">
        <f>IF(YEAR($H36)&lt;YEAR(Cashflow!$D$2),0,IF(WEEKNUM($H36)=J$3,$E36,0))</f>
        <v>0</v>
      </c>
      <c r="K36" s="34">
        <f>IF(YEAR($H36)&lt;YEAR(Cashflow!$D$2),0,IF(WEEKNUM($H36)=K$3,$E36,0))</f>
        <v>0</v>
      </c>
      <c r="L36" s="34">
        <f>IF(YEAR($H36)&lt;YEAR(Cashflow!$D$2),0,IF(WEEKNUM($H36)=L$3,$E36,0))</f>
        <v>0</v>
      </c>
      <c r="M36" s="34">
        <f>IF(YEAR($H36)&lt;YEAR(Cashflow!$D$2),0,IF(WEEKNUM($H36)=M$3,$E36,0))</f>
        <v>0</v>
      </c>
      <c r="N36" s="34">
        <f>IF(YEAR($H36)&lt;YEAR(Cashflow!$D$2),0,IF(WEEKNUM($H36)=N$3,$E36,0))</f>
        <v>0</v>
      </c>
      <c r="O36" s="34">
        <f>IF(YEAR($H36)&lt;YEAR(Cashflow!$D$2),0,IF(WEEKNUM($H36)=O$3,$E36,0))</f>
        <v>0</v>
      </c>
      <c r="P36" s="34">
        <f>IF(YEAR($H36)&lt;YEAR(Cashflow!$D$2),0,IF(WEEKNUM($H36)=P$3,$E36,0))</f>
        <v>0</v>
      </c>
      <c r="Q36" s="34">
        <f>IF(YEAR($H36)&lt;YEAR(Cashflow!$D$2),0,IF(WEEKNUM($H36)=Q$3,$E36,0))</f>
        <v>0</v>
      </c>
      <c r="R36" s="34">
        <f>IF(YEAR($H36)&lt;YEAR(Cashflow!$D$2),0,IF(WEEKNUM($H36)=R$3,$E36,0))</f>
        <v>0</v>
      </c>
      <c r="S36" s="34">
        <f>IF(YEAR($H36)&lt;YEAR(Cashflow!$D$2),0,IF(WEEKNUM($H36)=S$3,$E36,0))</f>
        <v>0</v>
      </c>
      <c r="T36" s="34">
        <f>IF(YEAR($H36)&lt;YEAR(Cashflow!$D$2),0,IF(WEEKNUM($H36)=T$3,$E36,0))</f>
        <v>0</v>
      </c>
      <c r="U36" s="34">
        <f>IF(YEAR($H36)&lt;YEAR(Cashflow!$D$2),0,IF(WEEKNUM($H36)=U$3,$E36,0))</f>
        <v>0</v>
      </c>
      <c r="V36" s="34">
        <f>IF(YEAR($H36)&lt;YEAR(Cashflow!$D$2),0,IF(WEEKNUM($H36)=V$3,$E36,0))</f>
        <v>0</v>
      </c>
      <c r="W36" s="34">
        <f>IF(YEAR($H36)&lt;YEAR(Cashflow!$D$2),0,IF(WEEKNUM($H36)=W$3,$E36,0))</f>
        <v>0</v>
      </c>
      <c r="X36" s="34">
        <f>IF(YEAR($H36)&lt;YEAR(Cashflow!$D$2),0,IF(WEEKNUM($H36)=X$3,$E36,0))</f>
        <v>0</v>
      </c>
      <c r="Y36" s="34">
        <f>IF(YEAR($H36)&lt;YEAR(Cashflow!$D$2),0,IF(WEEKNUM($H36)=Y$3,$E36,0))</f>
        <v>0</v>
      </c>
      <c r="Z36" s="34">
        <f>IF(YEAR($H36)&lt;YEAR(Cashflow!$D$2),0,IF(WEEKNUM($H36)=Z$3,$E36,0))</f>
        <v>0</v>
      </c>
      <c r="AA36" s="34">
        <f>IF(YEAR($H36)&lt;YEAR(Cashflow!$D$2),0,IF(WEEKNUM($H36)=AA$3,$E36,0))</f>
        <v>0</v>
      </c>
      <c r="AB36" s="34">
        <f>IF(YEAR($H36)&lt;YEAR(Cashflow!$D$2),0,IF(WEEKNUM($H36)=AB$3,$E36,0))</f>
        <v>0</v>
      </c>
      <c r="AC36" s="34">
        <f>IF(YEAR($H36)&lt;YEAR(Cashflow!$D$2),0,IF(WEEKNUM($H36)=AC$3,$E36,0))</f>
        <v>0</v>
      </c>
      <c r="AD36" s="34">
        <f>IF(YEAR($H36)&lt;YEAR(Cashflow!$D$2),0,IF(WEEKNUM($H36)=AD$3,$E36,0))</f>
        <v>0</v>
      </c>
      <c r="AE36" s="34">
        <f>IF(YEAR($H36)&lt;YEAR(Cashflow!$D$2),0,IF(WEEKNUM($H36)=AE$3,$E36,0))</f>
        <v>0</v>
      </c>
      <c r="AF36" s="34">
        <f>IF(YEAR($H36)&lt;YEAR(Cashflow!$D$2),0,IF(WEEKNUM($H36)=AF$3,$E36,0))</f>
        <v>0</v>
      </c>
      <c r="AG36" s="34">
        <f>IF(YEAR($H36)&lt;YEAR(Cashflow!$D$2),0,IF(WEEKNUM($H36)=AG$3,$E36,0))</f>
        <v>0</v>
      </c>
      <c r="AH36" s="34">
        <f>IF(YEAR($H36)&lt;YEAR(Cashflow!$D$2),0,IF(WEEKNUM($H36)=AH$3,$E36,0))</f>
        <v>0</v>
      </c>
      <c r="AI36" s="34">
        <f>IF(YEAR($H36)&lt;YEAR(Cashflow!$D$2),0,IF(WEEKNUM($H36)=AI$3,$E36,0))</f>
        <v>0</v>
      </c>
      <c r="AJ36" s="34">
        <f>IF(YEAR($H36)&lt;YEAR(Cashflow!$D$2),0,IF(WEEKNUM($H36)=AJ$3,$E36,0))</f>
        <v>0</v>
      </c>
      <c r="AK36" s="34">
        <f>IF(YEAR($H36)&lt;YEAR(Cashflow!$D$2),0,IF(WEEKNUM($H36)=AK$3,$E36,0))</f>
        <v>0</v>
      </c>
      <c r="AL36" s="34">
        <f>IF(YEAR($H36)&lt;YEAR(Cashflow!$D$2),0,IF(WEEKNUM($H36)=AL$3,$E36,0))</f>
        <v>0</v>
      </c>
      <c r="AM36" s="34">
        <f>IF(YEAR($H36)&lt;YEAR(Cashflow!$D$2),0,IF(WEEKNUM($H36)=AM$3,$E36,0))</f>
        <v>0</v>
      </c>
      <c r="AN36" s="34">
        <f>IF(YEAR($H36)&lt;YEAR(Cashflow!$D$2),0,IF(WEEKNUM($H36)=AN$3,$E36,0))</f>
        <v>0</v>
      </c>
      <c r="AO36" s="34">
        <f>IF(YEAR($H36)&lt;YEAR(Cashflow!$D$2),0,IF(WEEKNUM($H36)=AO$3,$E36,0))</f>
        <v>0</v>
      </c>
      <c r="AP36" s="34">
        <f>IF(YEAR($H36)&lt;YEAR(Cashflow!$D$2),0,IF(WEEKNUM($H36)=AP$3,$E36,0))</f>
        <v>0</v>
      </c>
      <c r="AQ36" s="34">
        <f>IF(YEAR($H36)&lt;YEAR(Cashflow!$D$2),0,IF(WEEKNUM($H36)=AQ$3,$E36,0))</f>
        <v>0</v>
      </c>
      <c r="AR36" s="34">
        <f>IF(YEAR($H36)&lt;YEAR(Cashflow!$D$2),0,IF(WEEKNUM($H36)=AR$3,$E36,0))</f>
        <v>0</v>
      </c>
      <c r="AS36" s="34">
        <f>IF(YEAR($H36)&lt;YEAR(Cashflow!$D$2),0,IF(WEEKNUM($H36)=AS$3,$E36,0))</f>
        <v>0</v>
      </c>
      <c r="AT36" s="34">
        <f>IF(YEAR($H36)&lt;YEAR(Cashflow!$D$2),0,IF(WEEKNUM($H36)=AT$3,$E36,0))</f>
        <v>0</v>
      </c>
      <c r="AU36" s="34">
        <f>IF(YEAR($H36)&lt;YEAR(Cashflow!$D$2),0,IF(WEEKNUM($H36)=AU$3,$E36,0))</f>
        <v>0</v>
      </c>
      <c r="AV36" s="34">
        <f>IF(YEAR($H36)&lt;YEAR(Cashflow!$D$2),0,IF(WEEKNUM($H36)=AV$3,$E36,0))</f>
        <v>0</v>
      </c>
      <c r="AW36" s="34">
        <f>IF(YEAR($H36)&lt;YEAR(Cashflow!$D$2),0,IF(WEEKNUM($H36)=AW$3,$E36,0))</f>
        <v>0</v>
      </c>
    </row>
    <row r="37" spans="2:49" ht="15">
      <c r="B37" s="5" t="s">
        <v>173</v>
      </c>
      <c r="C37" s="4">
        <v>43889</v>
      </c>
      <c r="D37" s="4">
        <v>43896</v>
      </c>
      <c r="E37" s="2">
        <v>3176.25</v>
      </c>
      <c r="F37" s="1">
        <v>17</v>
      </c>
      <c r="G37" s="46">
        <v>0</v>
      </c>
      <c r="H37" s="31">
        <f t="shared" si="4"/>
        <v>43896</v>
      </c>
      <c r="I37" s="34">
        <f>IF(YEAR($H37)&lt;YEAR(Cashflow!$D$2),$E37,IF(WEEKNUM($H37)&lt;=I$3,$E37,0))</f>
        <v>3176.25</v>
      </c>
      <c r="J37" s="34">
        <f>IF(YEAR($H37)&lt;YEAR(Cashflow!$D$2),0,IF(WEEKNUM($H37)=J$3,$E37,0))</f>
        <v>0</v>
      </c>
      <c r="K37" s="34">
        <f>IF(YEAR($H37)&lt;YEAR(Cashflow!$D$2),0,IF(WEEKNUM($H37)=K$3,$E37,0))</f>
        <v>0</v>
      </c>
      <c r="L37" s="34">
        <f>IF(YEAR($H37)&lt;YEAR(Cashflow!$D$2),0,IF(WEEKNUM($H37)=L$3,$E37,0))</f>
        <v>0</v>
      </c>
      <c r="M37" s="34">
        <f>IF(YEAR($H37)&lt;YEAR(Cashflow!$D$2),0,IF(WEEKNUM($H37)=M$3,$E37,0))</f>
        <v>0</v>
      </c>
      <c r="N37" s="34">
        <f>IF(YEAR($H37)&lt;YEAR(Cashflow!$D$2),0,IF(WEEKNUM($H37)=N$3,$E37,0))</f>
        <v>0</v>
      </c>
      <c r="O37" s="34">
        <f>IF(YEAR($H37)&lt;YEAR(Cashflow!$D$2),0,IF(WEEKNUM($H37)=O$3,$E37,0))</f>
        <v>0</v>
      </c>
      <c r="P37" s="34">
        <f>IF(YEAR($H37)&lt;YEAR(Cashflow!$D$2),0,IF(WEEKNUM($H37)=P$3,$E37,0))</f>
        <v>0</v>
      </c>
      <c r="Q37" s="34">
        <f>IF(YEAR($H37)&lt;YEAR(Cashflow!$D$2),0,IF(WEEKNUM($H37)=Q$3,$E37,0))</f>
        <v>0</v>
      </c>
      <c r="R37" s="34">
        <f>IF(YEAR($H37)&lt;YEAR(Cashflow!$D$2),0,IF(WEEKNUM($H37)=R$3,$E37,0))</f>
        <v>0</v>
      </c>
      <c r="S37" s="34">
        <f>IF(YEAR($H37)&lt;YEAR(Cashflow!$D$2),0,IF(WEEKNUM($H37)=S$3,$E37,0))</f>
        <v>0</v>
      </c>
      <c r="T37" s="34">
        <f>IF(YEAR($H37)&lt;YEAR(Cashflow!$D$2),0,IF(WEEKNUM($H37)=T$3,$E37,0))</f>
        <v>0</v>
      </c>
      <c r="U37" s="34">
        <f>IF(YEAR($H37)&lt;YEAR(Cashflow!$D$2),0,IF(WEEKNUM($H37)=U$3,$E37,0))</f>
        <v>0</v>
      </c>
      <c r="V37" s="34">
        <f>IF(YEAR($H37)&lt;YEAR(Cashflow!$D$2),0,IF(WEEKNUM($H37)=V$3,$E37,0))</f>
        <v>0</v>
      </c>
      <c r="W37" s="34">
        <f>IF(YEAR($H37)&lt;YEAR(Cashflow!$D$2),0,IF(WEEKNUM($H37)=W$3,$E37,0))</f>
        <v>0</v>
      </c>
      <c r="X37" s="34">
        <f>IF(YEAR($H37)&lt;YEAR(Cashflow!$D$2),0,IF(WEEKNUM($H37)=X$3,$E37,0))</f>
        <v>0</v>
      </c>
      <c r="Y37" s="34">
        <f>IF(YEAR($H37)&lt;YEAR(Cashflow!$D$2),0,IF(WEEKNUM($H37)=Y$3,$E37,0))</f>
        <v>0</v>
      </c>
      <c r="Z37" s="34">
        <f>IF(YEAR($H37)&lt;YEAR(Cashflow!$D$2),0,IF(WEEKNUM($H37)=Z$3,$E37,0))</f>
        <v>0</v>
      </c>
      <c r="AA37" s="34">
        <f>IF(YEAR($H37)&lt;YEAR(Cashflow!$D$2),0,IF(WEEKNUM($H37)=AA$3,$E37,0))</f>
        <v>0</v>
      </c>
      <c r="AB37" s="34">
        <f>IF(YEAR($H37)&lt;YEAR(Cashflow!$D$2),0,IF(WEEKNUM($H37)=AB$3,$E37,0))</f>
        <v>0</v>
      </c>
      <c r="AC37" s="34">
        <f>IF(YEAR($H37)&lt;YEAR(Cashflow!$D$2),0,IF(WEEKNUM($H37)=AC$3,$E37,0))</f>
        <v>0</v>
      </c>
      <c r="AD37" s="34">
        <f>IF(YEAR($H37)&lt;YEAR(Cashflow!$D$2),0,IF(WEEKNUM($H37)=AD$3,$E37,0))</f>
        <v>0</v>
      </c>
      <c r="AE37" s="34">
        <f>IF(YEAR($H37)&lt;YEAR(Cashflow!$D$2),0,IF(WEEKNUM($H37)=AE$3,$E37,0))</f>
        <v>0</v>
      </c>
      <c r="AF37" s="34">
        <f>IF(YEAR($H37)&lt;YEAR(Cashflow!$D$2),0,IF(WEEKNUM($H37)=AF$3,$E37,0))</f>
        <v>0</v>
      </c>
      <c r="AG37" s="34">
        <f>IF(YEAR($H37)&lt;YEAR(Cashflow!$D$2),0,IF(WEEKNUM($H37)=AG$3,$E37,0))</f>
        <v>0</v>
      </c>
      <c r="AH37" s="34">
        <f>IF(YEAR($H37)&lt;YEAR(Cashflow!$D$2),0,IF(WEEKNUM($H37)=AH$3,$E37,0))</f>
        <v>0</v>
      </c>
      <c r="AI37" s="34">
        <f>IF(YEAR($H37)&lt;YEAR(Cashflow!$D$2),0,IF(WEEKNUM($H37)=AI$3,$E37,0))</f>
        <v>0</v>
      </c>
      <c r="AJ37" s="34">
        <f>IF(YEAR($H37)&lt;YEAR(Cashflow!$D$2),0,IF(WEEKNUM($H37)=AJ$3,$E37,0))</f>
        <v>0</v>
      </c>
      <c r="AK37" s="34">
        <f>IF(YEAR($H37)&lt;YEAR(Cashflow!$D$2),0,IF(WEEKNUM($H37)=AK$3,$E37,0))</f>
        <v>0</v>
      </c>
      <c r="AL37" s="34">
        <f>IF(YEAR($H37)&lt;YEAR(Cashflow!$D$2),0,IF(WEEKNUM($H37)=AL$3,$E37,0))</f>
        <v>0</v>
      </c>
      <c r="AM37" s="34">
        <f>IF(YEAR($H37)&lt;YEAR(Cashflow!$D$2),0,IF(WEEKNUM($H37)=AM$3,$E37,0))</f>
        <v>0</v>
      </c>
      <c r="AN37" s="34">
        <f>IF(YEAR($H37)&lt;YEAR(Cashflow!$D$2),0,IF(WEEKNUM($H37)=AN$3,$E37,0))</f>
        <v>0</v>
      </c>
      <c r="AO37" s="34">
        <f>IF(YEAR($H37)&lt;YEAR(Cashflow!$D$2),0,IF(WEEKNUM($H37)=AO$3,$E37,0))</f>
        <v>0</v>
      </c>
      <c r="AP37" s="34">
        <f>IF(YEAR($H37)&lt;YEAR(Cashflow!$D$2),0,IF(WEEKNUM($H37)=AP$3,$E37,0))</f>
        <v>0</v>
      </c>
      <c r="AQ37" s="34">
        <f>IF(YEAR($H37)&lt;YEAR(Cashflow!$D$2),0,IF(WEEKNUM($H37)=AQ$3,$E37,0))</f>
        <v>0</v>
      </c>
      <c r="AR37" s="34">
        <f>IF(YEAR($H37)&lt;YEAR(Cashflow!$D$2),0,IF(WEEKNUM($H37)=AR$3,$E37,0))</f>
        <v>0</v>
      </c>
      <c r="AS37" s="34">
        <f>IF(YEAR($H37)&lt;YEAR(Cashflow!$D$2),0,IF(WEEKNUM($H37)=AS$3,$E37,0))</f>
        <v>0</v>
      </c>
      <c r="AT37" s="34">
        <f>IF(YEAR($H37)&lt;YEAR(Cashflow!$D$2),0,IF(WEEKNUM($H37)=AT$3,$E37,0))</f>
        <v>0</v>
      </c>
      <c r="AU37" s="34">
        <f>IF(YEAR($H37)&lt;YEAR(Cashflow!$D$2),0,IF(WEEKNUM($H37)=AU$3,$E37,0))</f>
        <v>0</v>
      </c>
      <c r="AV37" s="34">
        <f>IF(YEAR($H37)&lt;YEAR(Cashflow!$D$2),0,IF(WEEKNUM($H37)=AV$3,$E37,0))</f>
        <v>0</v>
      </c>
      <c r="AW37" s="34">
        <f>IF(YEAR($H37)&lt;YEAR(Cashflow!$D$2),0,IF(WEEKNUM($H37)=AW$3,$E37,0))</f>
        <v>0</v>
      </c>
    </row>
    <row r="38" spans="2:49" ht="15">
      <c r="B38" s="5" t="s">
        <v>124</v>
      </c>
      <c r="C38" s="4">
        <v>43892</v>
      </c>
      <c r="D38" s="4">
        <v>43899</v>
      </c>
      <c r="E38" s="3">
        <v>-96.8</v>
      </c>
      <c r="F38" s="1">
        <v>14</v>
      </c>
      <c r="G38" s="46">
        <v>0</v>
      </c>
      <c r="H38" s="31">
        <f t="shared" si="4"/>
        <v>43899</v>
      </c>
      <c r="I38" s="34">
        <f>IF(YEAR($H38)&lt;YEAR(Cashflow!$D$2),$E38,IF(WEEKNUM($H38)&lt;=I$3,$E38,0))</f>
        <v>-96.8</v>
      </c>
      <c r="J38" s="34">
        <f>IF(YEAR($H38)&lt;YEAR(Cashflow!$D$2),0,IF(WEEKNUM($H38)=J$3,$E38,0))</f>
        <v>0</v>
      </c>
      <c r="K38" s="34">
        <f>IF(YEAR($H38)&lt;YEAR(Cashflow!$D$2),0,IF(WEEKNUM($H38)=K$3,$E38,0))</f>
        <v>0</v>
      </c>
      <c r="L38" s="34">
        <f>IF(YEAR($H38)&lt;YEAR(Cashflow!$D$2),0,IF(WEEKNUM($H38)=L$3,$E38,0))</f>
        <v>0</v>
      </c>
      <c r="M38" s="34">
        <f>IF(YEAR($H38)&lt;YEAR(Cashflow!$D$2),0,IF(WEEKNUM($H38)=M$3,$E38,0))</f>
        <v>0</v>
      </c>
      <c r="N38" s="34">
        <f>IF(YEAR($H38)&lt;YEAR(Cashflow!$D$2),0,IF(WEEKNUM($H38)=N$3,$E38,0))</f>
        <v>0</v>
      </c>
      <c r="O38" s="34">
        <f>IF(YEAR($H38)&lt;YEAR(Cashflow!$D$2),0,IF(WEEKNUM($H38)=O$3,$E38,0))</f>
        <v>0</v>
      </c>
      <c r="P38" s="34">
        <f>IF(YEAR($H38)&lt;YEAR(Cashflow!$D$2),0,IF(WEEKNUM($H38)=P$3,$E38,0))</f>
        <v>0</v>
      </c>
      <c r="Q38" s="34">
        <f>IF(YEAR($H38)&lt;YEAR(Cashflow!$D$2),0,IF(WEEKNUM($H38)=Q$3,$E38,0))</f>
        <v>0</v>
      </c>
      <c r="R38" s="34">
        <f>IF(YEAR($H38)&lt;YEAR(Cashflow!$D$2),0,IF(WEEKNUM($H38)=R$3,$E38,0))</f>
        <v>0</v>
      </c>
      <c r="S38" s="34">
        <f>IF(YEAR($H38)&lt;YEAR(Cashflow!$D$2),0,IF(WEEKNUM($H38)=S$3,$E38,0))</f>
        <v>0</v>
      </c>
      <c r="T38" s="34">
        <f>IF(YEAR($H38)&lt;YEAR(Cashflow!$D$2),0,IF(WEEKNUM($H38)=T$3,$E38,0))</f>
        <v>0</v>
      </c>
      <c r="U38" s="34">
        <f>IF(YEAR($H38)&lt;YEAR(Cashflow!$D$2),0,IF(WEEKNUM($H38)=U$3,$E38,0))</f>
        <v>0</v>
      </c>
      <c r="V38" s="34">
        <f>IF(YEAR($H38)&lt;YEAR(Cashflow!$D$2),0,IF(WEEKNUM($H38)=V$3,$E38,0))</f>
        <v>0</v>
      </c>
      <c r="W38" s="34">
        <f>IF(YEAR($H38)&lt;YEAR(Cashflow!$D$2),0,IF(WEEKNUM($H38)=W$3,$E38,0))</f>
        <v>0</v>
      </c>
      <c r="X38" s="34">
        <f>IF(YEAR($H38)&lt;YEAR(Cashflow!$D$2),0,IF(WEEKNUM($H38)=X$3,$E38,0))</f>
        <v>0</v>
      </c>
      <c r="Y38" s="34">
        <f>IF(YEAR($H38)&lt;YEAR(Cashflow!$D$2),0,IF(WEEKNUM($H38)=Y$3,$E38,0))</f>
        <v>0</v>
      </c>
      <c r="Z38" s="34">
        <f>IF(YEAR($H38)&lt;YEAR(Cashflow!$D$2),0,IF(WEEKNUM($H38)=Z$3,$E38,0))</f>
        <v>0</v>
      </c>
      <c r="AA38" s="34">
        <f>IF(YEAR($H38)&lt;YEAR(Cashflow!$D$2),0,IF(WEEKNUM($H38)=AA$3,$E38,0))</f>
        <v>0</v>
      </c>
      <c r="AB38" s="34">
        <f>IF(YEAR($H38)&lt;YEAR(Cashflow!$D$2),0,IF(WEEKNUM($H38)=AB$3,$E38,0))</f>
        <v>0</v>
      </c>
      <c r="AC38" s="34">
        <f>IF(YEAR($H38)&lt;YEAR(Cashflow!$D$2),0,IF(WEEKNUM($H38)=AC$3,$E38,0))</f>
        <v>0</v>
      </c>
      <c r="AD38" s="34">
        <f>IF(YEAR($H38)&lt;YEAR(Cashflow!$D$2),0,IF(WEEKNUM($H38)=AD$3,$E38,0))</f>
        <v>0</v>
      </c>
      <c r="AE38" s="34">
        <f>IF(YEAR($H38)&lt;YEAR(Cashflow!$D$2),0,IF(WEEKNUM($H38)=AE$3,$E38,0))</f>
        <v>0</v>
      </c>
      <c r="AF38" s="34">
        <f>IF(YEAR($H38)&lt;YEAR(Cashflow!$D$2),0,IF(WEEKNUM($H38)=AF$3,$E38,0))</f>
        <v>0</v>
      </c>
      <c r="AG38" s="34">
        <f>IF(YEAR($H38)&lt;YEAR(Cashflow!$D$2),0,IF(WEEKNUM($H38)=AG$3,$E38,0))</f>
        <v>0</v>
      </c>
      <c r="AH38" s="34">
        <f>IF(YEAR($H38)&lt;YEAR(Cashflow!$D$2),0,IF(WEEKNUM($H38)=AH$3,$E38,0))</f>
        <v>0</v>
      </c>
      <c r="AI38" s="34">
        <f>IF(YEAR($H38)&lt;YEAR(Cashflow!$D$2),0,IF(WEEKNUM($H38)=AI$3,$E38,0))</f>
        <v>0</v>
      </c>
      <c r="AJ38" s="34">
        <f>IF(YEAR($H38)&lt;YEAR(Cashflow!$D$2),0,IF(WEEKNUM($H38)=AJ$3,$E38,0))</f>
        <v>0</v>
      </c>
      <c r="AK38" s="34">
        <f>IF(YEAR($H38)&lt;YEAR(Cashflow!$D$2),0,IF(WEEKNUM($H38)=AK$3,$E38,0))</f>
        <v>0</v>
      </c>
      <c r="AL38" s="34">
        <f>IF(YEAR($H38)&lt;YEAR(Cashflow!$D$2),0,IF(WEEKNUM($H38)=AL$3,$E38,0))</f>
        <v>0</v>
      </c>
      <c r="AM38" s="34">
        <f>IF(YEAR($H38)&lt;YEAR(Cashflow!$D$2),0,IF(WEEKNUM($H38)=AM$3,$E38,0))</f>
        <v>0</v>
      </c>
      <c r="AN38" s="34">
        <f>IF(YEAR($H38)&lt;YEAR(Cashflow!$D$2),0,IF(WEEKNUM($H38)=AN$3,$E38,0))</f>
        <v>0</v>
      </c>
      <c r="AO38" s="34">
        <f>IF(YEAR($H38)&lt;YEAR(Cashflow!$D$2),0,IF(WEEKNUM($H38)=AO$3,$E38,0))</f>
        <v>0</v>
      </c>
      <c r="AP38" s="34">
        <f>IF(YEAR($H38)&lt;YEAR(Cashflow!$D$2),0,IF(WEEKNUM($H38)=AP$3,$E38,0))</f>
        <v>0</v>
      </c>
      <c r="AQ38" s="34">
        <f>IF(YEAR($H38)&lt;YEAR(Cashflow!$D$2),0,IF(WEEKNUM($H38)=AQ$3,$E38,0))</f>
        <v>0</v>
      </c>
      <c r="AR38" s="34">
        <f>IF(YEAR($H38)&lt;YEAR(Cashflow!$D$2),0,IF(WEEKNUM($H38)=AR$3,$E38,0))</f>
        <v>0</v>
      </c>
      <c r="AS38" s="34">
        <f>IF(YEAR($H38)&lt;YEAR(Cashflow!$D$2),0,IF(WEEKNUM($H38)=AS$3,$E38,0))</f>
        <v>0</v>
      </c>
      <c r="AT38" s="34">
        <f>IF(YEAR($H38)&lt;YEAR(Cashflow!$D$2),0,IF(WEEKNUM($H38)=AT$3,$E38,0))</f>
        <v>0</v>
      </c>
      <c r="AU38" s="34">
        <f>IF(YEAR($H38)&lt;YEAR(Cashflow!$D$2),0,IF(WEEKNUM($H38)=AU$3,$E38,0))</f>
        <v>0</v>
      </c>
      <c r="AV38" s="34">
        <f>IF(YEAR($H38)&lt;YEAR(Cashflow!$D$2),0,IF(WEEKNUM($H38)=AV$3,$E38,0))</f>
        <v>0</v>
      </c>
      <c r="AW38" s="34">
        <f>IF(YEAR($H38)&lt;YEAR(Cashflow!$D$2),0,IF(WEEKNUM($H38)=AW$3,$E38,0))</f>
        <v>0</v>
      </c>
    </row>
    <row r="39" spans="2:49" ht="15">
      <c r="B39" s="5" t="s">
        <v>222</v>
      </c>
      <c r="C39" s="4">
        <v>43888</v>
      </c>
      <c r="D39" s="4">
        <v>43895</v>
      </c>
      <c r="E39" s="2">
        <v>2095.7800000000002</v>
      </c>
      <c r="F39" s="1">
        <v>18</v>
      </c>
      <c r="G39" s="46">
        <v>0</v>
      </c>
      <c r="H39" s="31">
        <f t="shared" si="4"/>
        <v>43895</v>
      </c>
      <c r="I39" s="34">
        <f>IF(YEAR($H39)&lt;YEAR(Cashflow!$D$2),$E39,IF(WEEKNUM($H39)&lt;=I$3,$E39,0))</f>
        <v>2095.7800000000002</v>
      </c>
      <c r="J39" s="34">
        <f>IF(YEAR($H39)&lt;YEAR(Cashflow!$D$2),0,IF(WEEKNUM($H39)=J$3,$E39,0))</f>
        <v>0</v>
      </c>
      <c r="K39" s="34">
        <f>IF(YEAR($H39)&lt;YEAR(Cashflow!$D$2),0,IF(WEEKNUM($H39)=K$3,$E39,0))</f>
        <v>0</v>
      </c>
      <c r="L39" s="34">
        <f>IF(YEAR($H39)&lt;YEAR(Cashflow!$D$2),0,IF(WEEKNUM($H39)=L$3,$E39,0))</f>
        <v>0</v>
      </c>
      <c r="M39" s="34">
        <f>IF(YEAR($H39)&lt;YEAR(Cashflow!$D$2),0,IF(WEEKNUM($H39)=M$3,$E39,0))</f>
        <v>0</v>
      </c>
      <c r="N39" s="34">
        <f>IF(YEAR($H39)&lt;YEAR(Cashflow!$D$2),0,IF(WEEKNUM($H39)=N$3,$E39,0))</f>
        <v>0</v>
      </c>
      <c r="O39" s="34">
        <f>IF(YEAR($H39)&lt;YEAR(Cashflow!$D$2),0,IF(WEEKNUM($H39)=O$3,$E39,0))</f>
        <v>0</v>
      </c>
      <c r="P39" s="34">
        <f>IF(YEAR($H39)&lt;YEAR(Cashflow!$D$2),0,IF(WEEKNUM($H39)=P$3,$E39,0))</f>
        <v>0</v>
      </c>
      <c r="Q39" s="34">
        <f>IF(YEAR($H39)&lt;YEAR(Cashflow!$D$2),0,IF(WEEKNUM($H39)=Q$3,$E39,0))</f>
        <v>0</v>
      </c>
      <c r="R39" s="34">
        <f>IF(YEAR($H39)&lt;YEAR(Cashflow!$D$2),0,IF(WEEKNUM($H39)=R$3,$E39,0))</f>
        <v>0</v>
      </c>
      <c r="S39" s="34">
        <f>IF(YEAR($H39)&lt;YEAR(Cashflow!$D$2),0,IF(WEEKNUM($H39)=S$3,$E39,0))</f>
        <v>0</v>
      </c>
      <c r="T39" s="34">
        <f>IF(YEAR($H39)&lt;YEAR(Cashflow!$D$2),0,IF(WEEKNUM($H39)=T$3,$E39,0))</f>
        <v>0</v>
      </c>
      <c r="U39" s="34">
        <f>IF(YEAR($H39)&lt;YEAR(Cashflow!$D$2),0,IF(WEEKNUM($H39)=U$3,$E39,0))</f>
        <v>0</v>
      </c>
      <c r="V39" s="34">
        <f>IF(YEAR($H39)&lt;YEAR(Cashflow!$D$2),0,IF(WEEKNUM($H39)=V$3,$E39,0))</f>
        <v>0</v>
      </c>
      <c r="W39" s="34">
        <f>IF(YEAR($H39)&lt;YEAR(Cashflow!$D$2),0,IF(WEEKNUM($H39)=W$3,$E39,0))</f>
        <v>0</v>
      </c>
      <c r="X39" s="34">
        <f>IF(YEAR($H39)&lt;YEAR(Cashflow!$D$2),0,IF(WEEKNUM($H39)=X$3,$E39,0))</f>
        <v>0</v>
      </c>
      <c r="Y39" s="34">
        <f>IF(YEAR($H39)&lt;YEAR(Cashflow!$D$2),0,IF(WEEKNUM($H39)=Y$3,$E39,0))</f>
        <v>0</v>
      </c>
      <c r="Z39" s="34">
        <f>IF(YEAR($H39)&lt;YEAR(Cashflow!$D$2),0,IF(WEEKNUM($H39)=Z$3,$E39,0))</f>
        <v>0</v>
      </c>
      <c r="AA39" s="34">
        <f>IF(YEAR($H39)&lt;YEAR(Cashflow!$D$2),0,IF(WEEKNUM($H39)=AA$3,$E39,0))</f>
        <v>0</v>
      </c>
      <c r="AB39" s="34">
        <f>IF(YEAR($H39)&lt;YEAR(Cashflow!$D$2),0,IF(WEEKNUM($H39)=AB$3,$E39,0))</f>
        <v>0</v>
      </c>
      <c r="AC39" s="34">
        <f>IF(YEAR($H39)&lt;YEAR(Cashflow!$D$2),0,IF(WEEKNUM($H39)=AC$3,$E39,0))</f>
        <v>0</v>
      </c>
      <c r="AD39" s="34">
        <f>IF(YEAR($H39)&lt;YEAR(Cashflow!$D$2),0,IF(WEEKNUM($H39)=AD$3,$E39,0))</f>
        <v>0</v>
      </c>
      <c r="AE39" s="34">
        <f>IF(YEAR($H39)&lt;YEAR(Cashflow!$D$2),0,IF(WEEKNUM($H39)=AE$3,$E39,0))</f>
        <v>0</v>
      </c>
      <c r="AF39" s="34">
        <f>IF(YEAR($H39)&lt;YEAR(Cashflow!$D$2),0,IF(WEEKNUM($H39)=AF$3,$E39,0))</f>
        <v>0</v>
      </c>
      <c r="AG39" s="34">
        <f>IF(YEAR($H39)&lt;YEAR(Cashflow!$D$2),0,IF(WEEKNUM($H39)=AG$3,$E39,0))</f>
        <v>0</v>
      </c>
      <c r="AH39" s="34">
        <f>IF(YEAR($H39)&lt;YEAR(Cashflow!$D$2),0,IF(WEEKNUM($H39)=AH$3,$E39,0))</f>
        <v>0</v>
      </c>
      <c r="AI39" s="34">
        <f>IF(YEAR($H39)&lt;YEAR(Cashflow!$D$2),0,IF(WEEKNUM($H39)=AI$3,$E39,0))</f>
        <v>0</v>
      </c>
      <c r="AJ39" s="34">
        <f>IF(YEAR($H39)&lt;YEAR(Cashflow!$D$2),0,IF(WEEKNUM($H39)=AJ$3,$E39,0))</f>
        <v>0</v>
      </c>
      <c r="AK39" s="34">
        <f>IF(YEAR($H39)&lt;YEAR(Cashflow!$D$2),0,IF(WEEKNUM($H39)=AK$3,$E39,0))</f>
        <v>0</v>
      </c>
      <c r="AL39" s="34">
        <f>IF(YEAR($H39)&lt;YEAR(Cashflow!$D$2),0,IF(WEEKNUM($H39)=AL$3,$E39,0))</f>
        <v>0</v>
      </c>
      <c r="AM39" s="34">
        <f>IF(YEAR($H39)&lt;YEAR(Cashflow!$D$2),0,IF(WEEKNUM($H39)=AM$3,$E39,0))</f>
        <v>0</v>
      </c>
      <c r="AN39" s="34">
        <f>IF(YEAR($H39)&lt;YEAR(Cashflow!$D$2),0,IF(WEEKNUM($H39)=AN$3,$E39,0))</f>
        <v>0</v>
      </c>
      <c r="AO39" s="34">
        <f>IF(YEAR($H39)&lt;YEAR(Cashflow!$D$2),0,IF(WEEKNUM($H39)=AO$3,$E39,0))</f>
        <v>0</v>
      </c>
      <c r="AP39" s="34">
        <f>IF(YEAR($H39)&lt;YEAR(Cashflow!$D$2),0,IF(WEEKNUM($H39)=AP$3,$E39,0))</f>
        <v>0</v>
      </c>
      <c r="AQ39" s="34">
        <f>IF(YEAR($H39)&lt;YEAR(Cashflow!$D$2),0,IF(WEEKNUM($H39)=AQ$3,$E39,0))</f>
        <v>0</v>
      </c>
      <c r="AR39" s="34">
        <f>IF(YEAR($H39)&lt;YEAR(Cashflow!$D$2),0,IF(WEEKNUM($H39)=AR$3,$E39,0))</f>
        <v>0</v>
      </c>
      <c r="AS39" s="34">
        <f>IF(YEAR($H39)&lt;YEAR(Cashflow!$D$2),0,IF(WEEKNUM($H39)=AS$3,$E39,0))</f>
        <v>0</v>
      </c>
      <c r="AT39" s="34">
        <f>IF(YEAR($H39)&lt;YEAR(Cashflow!$D$2),0,IF(WEEKNUM($H39)=AT$3,$E39,0))</f>
        <v>0</v>
      </c>
      <c r="AU39" s="34">
        <f>IF(YEAR($H39)&lt;YEAR(Cashflow!$D$2),0,IF(WEEKNUM($H39)=AU$3,$E39,0))</f>
        <v>0</v>
      </c>
      <c r="AV39" s="34">
        <f>IF(YEAR($H39)&lt;YEAR(Cashflow!$D$2),0,IF(WEEKNUM($H39)=AV$3,$E39,0))</f>
        <v>0</v>
      </c>
      <c r="AW39" s="34">
        <f>IF(YEAR($H39)&lt;YEAR(Cashflow!$D$2),0,IF(WEEKNUM($H39)=AW$3,$E39,0))</f>
        <v>0</v>
      </c>
    </row>
    <row r="40" spans="2:49">
      <c r="B40" s="28"/>
      <c r="C40" s="28"/>
      <c r="D40" s="28"/>
      <c r="E40" s="28"/>
      <c r="F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</row>
    <row r="41" spans="2:49">
      <c r="B41" s="28"/>
      <c r="C41" s="28"/>
      <c r="D41" s="28"/>
      <c r="E41" s="28"/>
      <c r="F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</row>
    <row r="42" spans="2:49">
      <c r="B42" s="28"/>
      <c r="C42" s="28"/>
      <c r="D42" s="28"/>
      <c r="E42" s="28"/>
      <c r="F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</row>
    <row r="43" spans="2:49">
      <c r="B43" s="28"/>
      <c r="C43" s="28"/>
      <c r="D43" s="28"/>
      <c r="E43" s="28"/>
      <c r="F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</row>
    <row r="44" spans="2:49">
      <c r="B44" s="28"/>
      <c r="C44" s="28"/>
      <c r="D44" s="28"/>
      <c r="E44" s="28"/>
      <c r="F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</row>
    <row r="45" spans="2:49">
      <c r="B45" s="28"/>
      <c r="C45" s="28"/>
      <c r="D45" s="28"/>
      <c r="E45" s="28"/>
      <c r="F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</row>
    <row r="46" spans="2:49">
      <c r="B46" s="28"/>
      <c r="C46" s="28"/>
      <c r="D46" s="28"/>
      <c r="E46" s="28"/>
      <c r="F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</row>
    <row r="47" spans="2:49">
      <c r="B47" s="28"/>
      <c r="C47" s="28"/>
      <c r="D47" s="28"/>
      <c r="E47" s="28"/>
      <c r="F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</row>
    <row r="48" spans="2:49">
      <c r="B48" s="28"/>
      <c r="C48" s="28"/>
      <c r="D48" s="28"/>
      <c r="E48" s="28"/>
      <c r="F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</row>
    <row r="49" spans="2:47">
      <c r="B49" s="28"/>
      <c r="C49" s="28"/>
      <c r="D49" s="28"/>
      <c r="E49" s="28"/>
      <c r="F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</row>
    <row r="50" spans="2:47">
      <c r="B50" s="28"/>
      <c r="C50" s="28"/>
      <c r="D50" s="28"/>
      <c r="E50" s="28"/>
      <c r="F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</row>
    <row r="51" spans="2:47">
      <c r="B51" s="28"/>
      <c r="C51" s="28"/>
      <c r="D51" s="28"/>
      <c r="E51" s="28"/>
      <c r="F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</row>
  </sheetData>
  <conditionalFormatting sqref="H2">
    <cfRule type="cellIs" dxfId="1" priority="7" operator="notBetween">
      <formula>-10</formula>
      <formula>10</formula>
    </cfRule>
  </conditionalFormatting>
  <conditionalFormatting sqref="H4:H39">
    <cfRule type="expression" dxfId="0" priority="6">
      <formula>H4&lt;=DatumBankstand</formula>
    </cfRule>
  </conditionalFormatting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D24C5875024C42A787E9F359D905C7" ma:contentTypeVersion="7" ma:contentTypeDescription="Een nieuw document maken." ma:contentTypeScope="" ma:versionID="4e8f205275e5897308faa897cc6cac59">
  <xsd:schema xmlns:xsd="http://www.w3.org/2001/XMLSchema" xmlns:xs="http://www.w3.org/2001/XMLSchema" xmlns:p="http://schemas.microsoft.com/office/2006/metadata/properties" xmlns:ns2="b94cad6c-6937-4142-a3da-93e290cc8958" targetNamespace="http://schemas.microsoft.com/office/2006/metadata/properties" ma:root="true" ma:fieldsID="84ada8160f2b4a0b72cf7a5037f81fc8" ns2:_="">
    <xsd:import namespace="b94cad6c-6937-4142-a3da-93e290cc89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4cad6c-6937-4142-a3da-93e290cc89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CCB99D-010B-49ED-86E3-ADFE40E626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8C0186-37D2-4D5A-8C96-0CCB16C46CE5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b94cad6c-6937-4142-a3da-93e290cc8958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2DF49DA-930F-48FE-8795-CE194F20C60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3</vt:i4>
      </vt:variant>
    </vt:vector>
  </HeadingPairs>
  <TitlesOfParts>
    <vt:vector size="7" baseType="lpstr">
      <vt:lpstr>Cashflow</vt:lpstr>
      <vt:lpstr>Dashboard</vt:lpstr>
      <vt:lpstr>debiteuren</vt:lpstr>
      <vt:lpstr>crediteuren</vt:lpstr>
      <vt:lpstr>Cashflow!Afdruktitels</vt:lpstr>
      <vt:lpstr>Bankstand</vt:lpstr>
      <vt:lpstr>DatumBankstand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Martijn Wassink</dc:creator>
  <cp:keywords/>
  <dc:description/>
  <cp:lastModifiedBy>Anton Oppenhuizen</cp:lastModifiedBy>
  <cp:revision/>
  <cp:lastPrinted>2020-03-25T10:56:55Z</cp:lastPrinted>
  <dcterms:created xsi:type="dcterms:W3CDTF">2019-04-15T08:33:55Z</dcterms:created>
  <dcterms:modified xsi:type="dcterms:W3CDTF">2020-03-25T11:30:17Z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0x01010065D24C5875024C42A787E9F359D905C7</vt:lpwstr>
  </property>
</Properties>
</file>